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20" windowWidth="15480" windowHeight="5745" tabRatio="889" firstSheet="1" activeTab="8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Cpp'!$A$1:$R$29</definedName>
    <definedName name="Z_63BBC9A1_BC43_11D7_8BCA_000255C26D10_.wvu.PrintArea" localSheetId="4" hidden="1">'FN An 1 I'!$A$2:$T$56</definedName>
    <definedName name="Z_63BBC9A1_BC43_11D7_8BCA_000255C26D10_.wvu.PrintArea" localSheetId="7" hidden="1">'FN An 1-5'!$A$2:$L$56</definedName>
    <definedName name="Z_63BBC9A1_BC43_11D7_8BCA_000255C26D10_.wvu.PrintArea" localSheetId="5" hidden="1">'FN An 2 I '!$A$2:$T$56</definedName>
    <definedName name="Z_63BBC9A1_BC43_11D7_8BCA_000255C26D10_.wvu.PrintArea" localSheetId="6" hidden="1">'FN An 3 I '!$A$2:$T$56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Cpp'!$A$1:$R$29</definedName>
    <definedName name="Z_CFCAA516_04A4_438F_9C9F_E85EB651FC1F_.wvu.PrintArea" localSheetId="4" hidden="1">'FN An 1 I'!$A$2:$U$56</definedName>
    <definedName name="Z_CFCAA516_04A4_438F_9C9F_E85EB651FC1F_.wvu.PrintArea" localSheetId="7" hidden="1">'FN An 1-5'!$A$2:$M$56</definedName>
    <definedName name="Z_CFCAA516_04A4_438F_9C9F_E85EB651FC1F_.wvu.PrintArea" localSheetId="5" hidden="1">'FN An 2 I '!$A$2:$U$56</definedName>
    <definedName name="Z_CFCAA516_04A4_438F_9C9F_E85EB651FC1F_.wvu.PrintArea" localSheetId="6" hidden="1">'FN An 3 I '!$A$2:$U$56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Cpp'!$B$1:$R$29</definedName>
    <definedName name="_xlnm.Print_Area" localSheetId="3">'Bilant'!$A$1:$I$32</definedName>
    <definedName name="_xlnm.Print_Area" localSheetId="4">'FN An 1 I'!$B$2:$Q$55</definedName>
    <definedName name="_xlnm.Print_Area" localSheetId="7">'FN An 1-5'!$B$2:$I$55</definedName>
    <definedName name="_xlnm.Print_Area" localSheetId="5">'FN An 2 I '!$B$2:$Q$55</definedName>
    <definedName name="_xlnm.Print_Area" localSheetId="6">'FN An 3 I '!$B$2:$Q$55</definedName>
    <definedName name="_xlnm.Print_Area" localSheetId="8">'Indicatori'!$B$1:$I$20</definedName>
    <definedName name="_xlnm.Print_Area" localSheetId="1">'Prognoza cheltuielilor'!$A$1:$P$17</definedName>
    <definedName name="_xlnm.Print_Area" localSheetId="0">'Prognoza veniturilor'!$A$1:$Q$42</definedName>
  </definedNames>
  <calcPr fullCalcOnLoad="1"/>
</workbook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<sst xmlns="http://schemas.openxmlformats.org/spreadsheetml/2006/main" count="635" uniqueCount="247">
  <si>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</si>
  <si>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</si>
  <si>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</si>
  <si>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</si>
  <si>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</si>
  <si>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</si>
  <si>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</si>
  <si>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</si>
  <si>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</si>
  <si>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</si>
  <si>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</si>
  <si>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</si>
  <si>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</si>
  <si>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</si>
  <si>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</si>
  <si>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</si>
  <si>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</si>
  <si>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</si>
  <si>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</si>
  <si>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</si>
  <si>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</si>
  <si>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</si>
  <si>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</si>
  <si>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</si>
  <si>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</si>
  <si>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</si>
  <si>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</si>
  <si>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</si>
  <si>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</si>
  <si>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</si>
  <si>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</si>
  <si>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</si>
  <si>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</si>
  <si>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</si>
  <si>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</si>
  <si>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</si>
  <si>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</si>
  <si>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</si>
  <si>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</si>
  <si>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</si>
  <si>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</si>
  <si>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</si>
  <si>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</si>
  <si>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</si>
  <si>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</si>
  <si>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</si>
  <si>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</si>
  <si>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</si>
  <si>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</si>
  <si>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</si>
  <si>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</si>
  <si>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</si>
  <si>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</si>
  <si>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</si>
  <si>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</si>
  <si>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</si>
  <si>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</si>
  <si>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</si>
  <si>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</si>
  <si>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</si>
  <si>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</si>
  <si>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</si>
  <si>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</si>
  <si>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</si>
  <si>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</si>
  <si>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</si>
  <si>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</si>
  <si>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</si>
  <si>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</si>
  <si>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</si>
  <si>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</si>
  <si>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</si>
  <si>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</si>
  <si>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</si>
  <si>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</si>
  <si>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</si>
  <si>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</si>
  <si>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</si>
  <si>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</si>
  <si>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</si>
  <si>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</si>
  <si>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</si>
  <si>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</si>
  <si>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</si>
  <si>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</si>
  <si>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</si>
  <si>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</si>
  <si>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</si>
  <si>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</si>
  <si>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</si>
  <si>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</si>
  <si>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</si>
  <si>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</si>
  <si>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</si>
  <si>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</si>
  <si>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</si>
  <si>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</si>
  <si>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</si>
  <si>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</si>
  <si>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</si>
  <si>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</si>
  <si>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</si>
  <si>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</si>
  <si>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</si>
  <si>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</si>
  <si>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</si>
  <si>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</si>
  <si>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</si>
  <si>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</si>
  <si>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</si>
  <si>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</si>
  <si>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</si>
  <si>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</si>
  <si>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</si>
  <si>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</si>
  <si>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</si>
  <si>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</si>
  <si>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</si>
  <si>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</si>
  <si>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</si>
  <si>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</si>
  <si>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</si>
  <si>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</si>
  <si>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</si>
  <si>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</si>
  <si>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</si>
  <si>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</si>
  <si>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</si>
  <si>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</si>
  <si>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</si>
  <si>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</si>
  <si>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</si>
  <si>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</si>
  <si>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</si>
  <si>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</si>
  <si>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</si>
  <si>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</si>
  <si>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</si>
  <si>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</si>
  <si>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</si>
  <si>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</si>
  <si>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</si>
  <si>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</si>
  <si>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</si>
  <si>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Pret in RON/UM</t>
  </si>
  <si>
    <t>RON</t>
  </si>
  <si>
    <t>Flux de numerar - previziuni - RON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</si>
  <si>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</si>
  <si>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</si>
  <si>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</si>
  <si>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</si>
  <si>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</si>
  <si>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</si>
  <si>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</si>
  <si>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MINISTERUL AGRICULTURII SI DEZVOLTARII RURALE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</si>
  <si>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</si>
  <si>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</si>
  <si>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</si>
  <si>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</si>
  <si>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</si>
  <si>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</si>
  <si>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</si>
  <si>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</si>
  <si>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</si>
  <si>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</si>
  <si>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</si>
  <si>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</si>
  <si>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</si>
  <si>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</si>
  <si>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</si>
  <si>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</si>
  <si>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</si>
  <si>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</si>
  <si>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</si>
  <si>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</si>
  <si>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</si>
  <si>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</si>
  <si>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</si>
  <si>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</si>
  <si>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</si>
  <si>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</si>
  <si>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</si>
  <si>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</si>
  <si>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</si>
  <si>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</si>
  <si>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</si>
  <si>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</si>
  <si>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</si>
  <si>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</si>
  <si>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</si>
  <si>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</si>
  <si>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t>BILANT SINTETIC PREVIZIONAT - RON</t>
  </si>
  <si>
    <t>Total plati, exclusiv cele aferente exploatarii (K+L+M+N)</t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</si>
  <si>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</si>
  <si>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</si>
  <si>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</si>
  <si>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</si>
  <si>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</si>
  <si>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</si>
  <si>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</si>
  <si>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</si>
  <si>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</si>
  <si>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</si>
  <si>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</si>
  <si>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</si>
  <si>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</si>
  <si>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</si>
  <si>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</si>
  <si>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</si>
  <si>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</si>
  <si>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</si>
  <si>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</si>
  <si>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</si>
  <si>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</si>
  <si>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 xml:space="preserve">   A.3.2. Alte Credite pe termen mediu si lung, leasinguri, alte datorii financiare</t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</si>
  <si>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</si>
  <si>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</si>
  <si>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</si>
  <si>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</si>
  <si>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</si>
  <si>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</si>
  <si>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>Anexa 1</t>
  </si>
  <si>
    <t xml:space="preserve">  Prognoza veniturilor -varianta cu proiect</t>
  </si>
  <si>
    <t>Anexa 2</t>
  </si>
  <si>
    <t>Anexa 3</t>
  </si>
  <si>
    <t>Anexa 4</t>
  </si>
  <si>
    <t>Anexa 5</t>
  </si>
  <si>
    <r>
      <t xml:space="preserve">   A.3.1. Imprumut - </t>
    </r>
    <r>
      <rPr>
        <i/>
        <sz val="12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</si>
  <si>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56"/>
        <rFont val="Arial"/>
        <family val="2"/>
      </rPr>
      <t xml:space="preserve"> cofinantare la proiect</t>
    </r>
  </si>
  <si>
    <t xml:space="preserve">   C.1.2. Rate la alte Credite pe termen mediu si lung, leasinguri, alte datorii financiare</t>
  </si>
  <si>
    <r>
      <t xml:space="preserve">   C.2.1. La imprumut - </t>
    </r>
    <r>
      <rPr>
        <i/>
        <sz val="12"/>
        <color indexed="56"/>
        <rFont val="Arial"/>
        <family val="2"/>
      </rPr>
      <t>cofinantare la proiect</t>
    </r>
  </si>
  <si>
    <t xml:space="preserve">   C.2.2. La alte Credite pe termen mediu si lung, leasinguri, alte datorii financiare</t>
  </si>
  <si>
    <t>Anexa 7</t>
  </si>
  <si>
    <t>Anexa 8</t>
  </si>
  <si>
    <r>
      <t>Valoare investitie(Vi)</t>
    </r>
    <r>
      <rPr>
        <sz val="11"/>
        <color indexed="56"/>
        <rFont val="Arial"/>
        <family val="2"/>
      </rPr>
      <t>= valoarea totala a proiectului fara TVA</t>
    </r>
  </si>
  <si>
    <r>
      <t>Veniturile din exploatare (Ve)</t>
    </r>
    <r>
      <rPr>
        <sz val="11"/>
        <color indexed="56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</si>
  <si>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56"/>
        <rFont val="Arial"/>
        <family val="2"/>
      </rPr>
      <t>= cheltuielile generate de derularea activitatii curente</t>
    </r>
  </si>
  <si>
    <r>
      <t xml:space="preserve">Rata rezultatului din exploatare (rRe) - 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 10%</t>
    </r>
  </si>
  <si>
    <r>
      <t xml:space="preserve">Rata acoperirii prin fluxul de numerar (RAFN) - </t>
    </r>
    <r>
      <rPr>
        <sz val="11"/>
        <color indexed="56"/>
        <rFont val="Arial"/>
        <family val="2"/>
      </rPr>
      <t xml:space="preserve">trebuie sa fie mai mare sau egal cu </t>
    </r>
    <r>
      <rPr>
        <b/>
        <sz val="11"/>
        <color indexed="56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</si>
  <si>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56"/>
        <rFont val="Arial"/>
        <family val="2"/>
      </rPr>
      <t>maxim</t>
    </r>
    <r>
      <rPr>
        <b/>
        <sz val="11"/>
        <color indexed="56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</si>
  <si>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pozitiva</t>
    </r>
  </si>
  <si>
    <r>
      <t xml:space="preserve">   A.3.1. Imprumut - </t>
    </r>
    <r>
      <rPr>
        <i/>
        <sz val="10"/>
        <color indexed="56"/>
        <rFont val="Arial"/>
        <family val="2"/>
      </rPr>
      <t>cofinantare la proiect</t>
    </r>
  </si>
  <si>
    <r>
      <t xml:space="preserve">   C.1.1. Rate la imprumut -</t>
    </r>
    <r>
      <rPr>
        <i/>
        <sz val="10"/>
        <color indexed="56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</si>
  <si>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0"/>
        <color indexed="56"/>
        <rFont val="Arial"/>
        <family val="2"/>
      </rPr>
      <t>cofinantare la proiect</t>
    </r>
  </si>
  <si>
    <t>ADDPD - Strategia de dezvoltare durabilă a zonei pescăresti</t>
  </si>
  <si>
    <r>
      <t xml:space="preserve">ADDPD - Strategia de dezvoltare durabilă a zonei pescăresti </t>
    </r>
    <r>
      <rPr>
        <b/>
        <sz val="20"/>
        <color indexed="18"/>
        <rFont val="Arial"/>
        <family val="2"/>
      </rPr>
      <t>Anexa 5B</t>
    </r>
  </si>
  <si>
    <r>
      <t xml:space="preserve">Rata rentabilitatii capitalului investit (rRc) - </t>
    </r>
    <r>
      <rPr>
        <sz val="11"/>
        <color indexed="56"/>
        <rFont val="Arial"/>
        <family val="2"/>
      </rPr>
      <t xml:space="preserve">trebuie sa fie </t>
    </r>
    <r>
      <rPr>
        <b/>
        <sz val="11"/>
        <color indexed="56"/>
        <rFont val="Arial"/>
        <family val="2"/>
      </rPr>
      <t>minim</t>
    </r>
    <r>
      <rPr>
        <sz val="11"/>
        <color indexed="56"/>
        <rFont val="Arial"/>
        <family val="2"/>
      </rPr>
      <t xml:space="preserve"> 8</t>
    </r>
    <r>
      <rPr>
        <b/>
        <sz val="11"/>
        <color indexed="56"/>
        <rFont val="Arial"/>
        <family val="2"/>
      </rPr>
      <t>%</t>
    </r>
  </si>
</sst>
</file>

<file path=xl/styles.xml><?xml version="1.0" encoding="utf-8"?>
<styleSheet xmlns="http://schemas.openxmlformats.org/spreadsheetml/2006/main">
  <numFmts count="5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d\-mmm\-yyyy"/>
    <numFmt numFmtId="183" formatCode="_(* #,##0_);_(* \(#,##0\);_(* &quot;-&quot;??_);_(@_)"/>
    <numFmt numFmtId="184" formatCode="0.0%"/>
    <numFmt numFmtId="185" formatCode="_-* #,##0_-;\-* #,##0_-;_-* &quot;-&quot;??_-;_-@_-"/>
    <numFmt numFmtId="186" formatCode="d/m/yyyy;@"/>
    <numFmt numFmtId="187" formatCode="#,##0.000"/>
    <numFmt numFmtId="188" formatCode="#,##0.0"/>
    <numFmt numFmtId="189" formatCode="[$-418]d\ mmmm\ yyyy"/>
    <numFmt numFmtId="190" formatCode="_(* #,##0.0_);_(* \(#,##0.0\);_(* &quot;-&quot;??_);_(@_)"/>
    <numFmt numFmtId="191" formatCode="mmm/yyyy"/>
    <numFmt numFmtId="192" formatCode="[$-418]dd\ mmmm\ yyyy"/>
    <numFmt numFmtId="193" formatCode="0.000"/>
    <numFmt numFmtId="194" formatCode="#,##0.00;[Red]#,##0.00"/>
    <numFmt numFmtId="195" formatCode="#,##0_ ;[Red]\-#,##0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"/>
    <numFmt numFmtId="206" formatCode="#,##0.0000"/>
  </numFmts>
  <fonts count="65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sz val="18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sz val="11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8"/>
      <color indexed="56"/>
      <name val="Arial"/>
      <family val="2"/>
    </font>
    <font>
      <b/>
      <sz val="9"/>
      <name val="Arial"/>
      <family val="2"/>
    </font>
    <font>
      <sz val="18"/>
      <color indexed="21"/>
      <name val="Arial"/>
      <family val="2"/>
    </font>
    <font>
      <i/>
      <sz val="12"/>
      <color indexed="56"/>
      <name val="Arial"/>
      <family val="2"/>
    </font>
    <font>
      <sz val="11"/>
      <color indexed="1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sz val="16"/>
      <color indexed="56"/>
      <name val="Arial"/>
      <family val="2"/>
    </font>
    <font>
      <b/>
      <sz val="2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56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0" applyNumberFormat="0" applyBorder="0" applyAlignment="0" applyProtection="0"/>
    <xf numFmtId="0" fontId="51" fillId="21" borderId="2" applyNumberFormat="0" applyAlignment="0" applyProtection="0"/>
    <xf numFmtId="0" fontId="8" fillId="22" borderId="3" applyBorder="0">
      <alignment horizontal="center" vertical="center"/>
      <protection/>
    </xf>
    <xf numFmtId="49" fontId="0" fillId="23" borderId="4" applyNumberFormat="0" applyFont="0" applyFill="0" applyAlignment="0" applyProtection="0"/>
    <xf numFmtId="0" fontId="0" fillId="23" borderId="0" applyFill="0" applyBorder="0">
      <alignment horizontal="justify" vertical="top" wrapText="1"/>
      <protection/>
    </xf>
    <xf numFmtId="0" fontId="52" fillId="24" borderId="5" applyNumberFormat="0" applyAlignment="0" applyProtection="0"/>
    <xf numFmtId="49" fontId="4" fillId="23" borderId="0" applyNumberFormat="0" applyFill="0">
      <alignment horizontal="left" vertical="center" wrapText="1"/>
      <protection/>
    </xf>
    <xf numFmtId="0" fontId="53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4">
      <alignment horizontal="right" vertical="center" wrapText="1"/>
      <protection locked="0"/>
    </xf>
    <xf numFmtId="181" fontId="0" fillId="2" borderId="9" applyNumberFormat="0" applyBorder="0">
      <alignment/>
      <protection locked="0"/>
    </xf>
    <xf numFmtId="0" fontId="58" fillId="0" borderId="10" applyNumberFormat="0" applyFill="0" applyAlignment="0" applyProtection="0"/>
    <xf numFmtId="4" fontId="9" fillId="23" borderId="4">
      <alignment horizontal="right" vertical="center"/>
      <protection/>
    </xf>
    <xf numFmtId="0" fontId="59" fillId="25" borderId="0" applyNumberFormat="0" applyBorder="0" applyAlignment="0" applyProtection="0"/>
    <xf numFmtId="0" fontId="0" fillId="2" borderId="1">
      <alignment horizontal="center"/>
      <protection/>
    </xf>
    <xf numFmtId="0" fontId="11" fillId="23" borderId="0" applyBorder="0">
      <alignment horizontal="left" vertical="top"/>
      <protection/>
    </xf>
    <xf numFmtId="0" fontId="0" fillId="26" borderId="11" applyNumberFormat="0" applyFont="0" applyAlignment="0" applyProtection="0"/>
    <xf numFmtId="0" fontId="60" fillId="21" borderId="12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49" fontId="2" fillId="22" borderId="14" applyNumberFormat="0" applyBorder="0">
      <alignment horizontal="left" vertical="center"/>
      <protection/>
    </xf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442">
    <xf numFmtId="0" fontId="0" fillId="2" borderId="1" xfId="0" applyAlignment="1">
      <alignment horizontal="center"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17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17" fillId="2" borderId="1" xfId="0" applyFont="1" applyAlignment="1" applyProtection="1">
      <alignment vertical="center"/>
      <protection/>
    </xf>
    <xf numFmtId="0" fontId="1" fillId="2" borderId="1" xfId="0" applyFont="1" applyAlignment="1" applyProtection="1">
      <alignment vertical="center"/>
      <protection/>
    </xf>
    <xf numFmtId="0" fontId="1" fillId="2" borderId="0" xfId="0" applyFont="1" applyBorder="1" applyAlignment="1" applyProtection="1">
      <alignment horizontal="right"/>
      <protection/>
    </xf>
    <xf numFmtId="0" fontId="17" fillId="2" borderId="15" xfId="0" applyFont="1" applyBorder="1" applyAlignment="1" applyProtection="1">
      <alignment vertical="center"/>
      <protection/>
    </xf>
    <xf numFmtId="0" fontId="1" fillId="2" borderId="15" xfId="0" applyFont="1" applyBorder="1" applyAlignment="1" applyProtection="1">
      <alignment wrapText="1"/>
      <protection/>
    </xf>
    <xf numFmtId="0" fontId="1" fillId="2" borderId="15" xfId="0" applyFont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horizontal="center"/>
      <protection/>
    </xf>
    <xf numFmtId="0" fontId="1" fillId="21" borderId="11" xfId="0" applyFont="1" applyFill="1" applyBorder="1" applyAlignment="1" applyProtection="1">
      <alignment vertical="center"/>
      <protection/>
    </xf>
    <xf numFmtId="0" fontId="9" fillId="21" borderId="11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3" fontId="1" fillId="21" borderId="11" xfId="0" applyNumberFormat="1" applyFont="1" applyFill="1" applyBorder="1" applyAlignment="1" applyProtection="1">
      <alignment vertical="center"/>
      <protection/>
    </xf>
    <xf numFmtId="0" fontId="15" fillId="21" borderId="11" xfId="0" applyFont="1" applyFill="1" applyBorder="1" applyAlignment="1" applyProtection="1">
      <alignment horizontal="center"/>
      <protection/>
    </xf>
    <xf numFmtId="0" fontId="0" fillId="21" borderId="11" xfId="0" applyFont="1" applyFill="1" applyBorder="1" applyAlignment="1" applyProtection="1">
      <alignment wrapText="1"/>
      <protection/>
    </xf>
    <xf numFmtId="0" fontId="1" fillId="21" borderId="11" xfId="0" applyFont="1" applyFill="1" applyBorder="1" applyAlignment="1" applyProtection="1">
      <alignment wrapText="1"/>
      <protection/>
    </xf>
    <xf numFmtId="0" fontId="0" fillId="21" borderId="11" xfId="0" applyFont="1" applyFill="1" applyBorder="1" applyAlignment="1" applyProtection="1">
      <alignment horizontal="center"/>
      <protection/>
    </xf>
    <xf numFmtId="0" fontId="9" fillId="21" borderId="11" xfId="0" applyFont="1" applyFill="1" applyBorder="1" applyAlignment="1" applyProtection="1">
      <alignment horizontal="center"/>
      <protection/>
    </xf>
    <xf numFmtId="0" fontId="18" fillId="21" borderId="11" xfId="0" applyFont="1" applyFill="1" applyBorder="1" applyAlignment="1" applyProtection="1">
      <alignment horizontal="center"/>
      <protection/>
    </xf>
    <xf numFmtId="0" fontId="17" fillId="21" borderId="11" xfId="0" applyFont="1" applyFill="1" applyBorder="1" applyAlignment="1" applyProtection="1">
      <alignment horizontal="center"/>
      <protection/>
    </xf>
    <xf numFmtId="3" fontId="6" fillId="0" borderId="0" xfId="59" applyNumberFormat="1" applyFont="1" applyFill="1" applyBorder="1" applyAlignment="1">
      <alignment vertical="center"/>
      <protection/>
    </xf>
    <xf numFmtId="0" fontId="0" fillId="2" borderId="16" xfId="0" applyBorder="1" applyAlignment="1">
      <alignment horizontal="center"/>
    </xf>
    <xf numFmtId="0" fontId="1" fillId="2" borderId="17" xfId="0" applyFont="1" applyBorder="1" applyAlignment="1" applyProtection="1">
      <alignment horizontal="center"/>
      <protection/>
    </xf>
    <xf numFmtId="0" fontId="1" fillId="2" borderId="18" xfId="0" applyFont="1" applyBorder="1" applyAlignment="1" applyProtection="1">
      <alignment vertical="center"/>
      <protection/>
    </xf>
    <xf numFmtId="0" fontId="1" fillId="2" borderId="19" xfId="0" applyFont="1" applyBorder="1" applyAlignment="1" applyProtection="1">
      <alignment vertical="center"/>
      <protection/>
    </xf>
    <xf numFmtId="0" fontId="9" fillId="2" borderId="19" xfId="0" applyFont="1" applyBorder="1" applyAlignment="1" applyProtection="1">
      <alignment vertical="center"/>
      <protection/>
    </xf>
    <xf numFmtId="0" fontId="15" fillId="2" borderId="19" xfId="0" applyFont="1" applyBorder="1" applyAlignment="1" applyProtection="1">
      <alignment horizontal="center"/>
      <protection/>
    </xf>
    <xf numFmtId="0" fontId="1" fillId="2" borderId="19" xfId="0" applyFont="1" applyBorder="1" applyAlignment="1" applyProtection="1">
      <alignment wrapText="1"/>
      <protection/>
    </xf>
    <xf numFmtId="0" fontId="1" fillId="2" borderId="19" xfId="0" applyFont="1" applyBorder="1" applyAlignment="1" applyProtection="1">
      <alignment horizontal="center"/>
      <protection/>
    </xf>
    <xf numFmtId="0" fontId="9" fillId="2" borderId="19" xfId="0" applyFont="1" applyBorder="1" applyAlignment="1" applyProtection="1">
      <alignment horizontal="center"/>
      <protection/>
    </xf>
    <xf numFmtId="0" fontId="0" fillId="2" borderId="19" xfId="0" applyFont="1" applyBorder="1" applyAlignment="1" applyProtection="1">
      <alignment horizontal="center"/>
      <protection/>
    </xf>
    <xf numFmtId="0" fontId="1" fillId="2" borderId="19" xfId="0" applyFont="1" applyFill="1" applyBorder="1" applyAlignment="1" applyProtection="1">
      <alignment horizontal="center"/>
      <protection/>
    </xf>
    <xf numFmtId="0" fontId="15" fillId="2" borderId="20" xfId="0" applyFont="1" applyBorder="1" applyAlignment="1" applyProtection="1">
      <alignment horizontal="center"/>
      <protection/>
    </xf>
    <xf numFmtId="0" fontId="29" fillId="9" borderId="21" xfId="0" applyFont="1" applyFill="1" applyBorder="1" applyAlignment="1" applyProtection="1">
      <alignment horizontal="center"/>
      <protection/>
    </xf>
    <xf numFmtId="3" fontId="30" fillId="9" borderId="22" xfId="0" applyNumberFormat="1" applyFont="1" applyFill="1" applyBorder="1" applyAlignment="1" applyProtection="1">
      <alignment horizontal="center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3" fillId="21" borderId="23" xfId="0" applyFont="1" applyFill="1" applyBorder="1" applyAlignment="1" applyProtection="1">
      <alignment horizontal="center"/>
      <protection/>
    </xf>
    <xf numFmtId="0" fontId="33" fillId="21" borderId="11" xfId="0" applyFont="1" applyFill="1" applyBorder="1" applyAlignment="1" applyProtection="1">
      <alignment horizontal="center"/>
      <protection/>
    </xf>
    <xf numFmtId="0" fontId="30" fillId="9" borderId="21" xfId="0" applyFont="1" applyFill="1" applyBorder="1" applyAlignment="1" applyProtection="1">
      <alignment horizontal="center" vertical="center" wrapText="1"/>
      <protection/>
    </xf>
    <xf numFmtId="0" fontId="35" fillId="21" borderId="23" xfId="0" applyFont="1" applyFill="1" applyBorder="1" applyAlignment="1" applyProtection="1">
      <alignment horizontal="center"/>
      <protection/>
    </xf>
    <xf numFmtId="0" fontId="35" fillId="21" borderId="11" xfId="0" applyFont="1" applyFill="1" applyBorder="1" applyAlignment="1" applyProtection="1">
      <alignment horizontal="center"/>
      <protection/>
    </xf>
    <xf numFmtId="0" fontId="35" fillId="21" borderId="24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" borderId="1" xfId="0" applyFont="1" applyAlignment="1" applyProtection="1">
      <alignment horizontal="center"/>
      <protection/>
    </xf>
    <xf numFmtId="0" fontId="33" fillId="21" borderId="24" xfId="0" applyFont="1" applyFill="1" applyBorder="1" applyAlignment="1" applyProtection="1">
      <alignment horizontal="center"/>
      <protection/>
    </xf>
    <xf numFmtId="3" fontId="33" fillId="2" borderId="1" xfId="0" applyNumberFormat="1" applyFont="1" applyAlignment="1" applyProtection="1">
      <alignment horizontal="center"/>
      <protection/>
    </xf>
    <xf numFmtId="0" fontId="37" fillId="9" borderId="21" xfId="0" applyFont="1" applyFill="1" applyBorder="1" applyAlignment="1" applyProtection="1">
      <alignment horizontal="center" vertical="center" wrapText="1"/>
      <protection/>
    </xf>
    <xf numFmtId="0" fontId="29" fillId="9" borderId="21" xfId="0" applyFont="1" applyFill="1" applyBorder="1" applyAlignment="1" applyProtection="1">
      <alignment horizontal="center" vertical="center" wrapText="1"/>
      <protection/>
    </xf>
    <xf numFmtId="3" fontId="29" fillId="2" borderId="22" xfId="0" applyNumberFormat="1" applyFont="1" applyFill="1" applyBorder="1" applyAlignment="1" applyProtection="1">
      <alignment horizontal="right" vertical="center"/>
      <protection locked="0"/>
    </xf>
    <xf numFmtId="3" fontId="29" fillId="9" borderId="22" xfId="0" applyNumberFormat="1" applyFont="1" applyFill="1" applyBorder="1" applyAlignment="1" applyProtection="1">
      <alignment horizontal="right" vertical="center"/>
      <protection/>
    </xf>
    <xf numFmtId="3" fontId="29" fillId="2" borderId="25" xfId="0" applyNumberFormat="1" applyFont="1" applyFill="1" applyBorder="1" applyAlignment="1" applyProtection="1">
      <alignment horizontal="right" vertical="center"/>
      <protection locked="0"/>
    </xf>
    <xf numFmtId="0" fontId="29" fillId="9" borderId="22" xfId="0" applyFont="1" applyFill="1" applyBorder="1" applyAlignment="1" applyProtection="1">
      <alignment horizontal="left" vertical="center" wrapText="1"/>
      <protection/>
    </xf>
    <xf numFmtId="0" fontId="29" fillId="9" borderId="22" xfId="0" applyFont="1" applyFill="1" applyBorder="1" applyAlignment="1" applyProtection="1">
      <alignment horizontal="center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/>
      <protection/>
    </xf>
    <xf numFmtId="0" fontId="30" fillId="9" borderId="22" xfId="0" applyFont="1" applyFill="1" applyBorder="1" applyAlignment="1" applyProtection="1">
      <alignment horizontal="left" vertical="center" wrapText="1"/>
      <protection/>
    </xf>
    <xf numFmtId="0" fontId="33" fillId="21" borderId="23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horizontal="center" vertical="center"/>
      <protection/>
    </xf>
    <xf numFmtId="0" fontId="29" fillId="9" borderId="21" xfId="0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 quotePrefix="1">
      <alignment horizontal="center" vertical="center"/>
      <protection/>
    </xf>
    <xf numFmtId="3" fontId="30" fillId="9" borderId="22" xfId="0" applyNumberFormat="1" applyFont="1" applyFill="1" applyBorder="1" applyAlignment="1" applyProtection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8" fillId="21" borderId="11" xfId="0" applyFont="1" applyFill="1" applyBorder="1" applyAlignment="1" applyProtection="1">
      <alignment horizontal="center" vertical="center"/>
      <protection/>
    </xf>
    <xf numFmtId="3" fontId="12" fillId="27" borderId="22" xfId="0" applyNumberFormat="1" applyFont="1" applyFill="1" applyBorder="1" applyAlignment="1" applyProtection="1">
      <alignment horizontal="right" vertical="center"/>
      <protection/>
    </xf>
    <xf numFmtId="3" fontId="12" fillId="27" borderId="25" xfId="0" applyNumberFormat="1" applyFont="1" applyFill="1" applyBorder="1" applyAlignment="1" applyProtection="1">
      <alignment horizontal="right" vertical="center"/>
      <protection/>
    </xf>
    <xf numFmtId="3" fontId="12" fillId="27" borderId="26" xfId="0" applyNumberFormat="1" applyFont="1" applyFill="1" applyBorder="1" applyAlignment="1" applyProtection="1">
      <alignment horizontal="right" vertical="center"/>
      <protection/>
    </xf>
    <xf numFmtId="3" fontId="12" fillId="27" borderId="27" xfId="0" applyNumberFormat="1" applyFont="1" applyFill="1" applyBorder="1" applyAlignment="1" applyProtection="1">
      <alignment horizontal="right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right" vertical="center"/>
      <protection/>
    </xf>
    <xf numFmtId="0" fontId="38" fillId="2" borderId="1" xfId="0" applyFont="1" applyAlignment="1" applyProtection="1">
      <alignment horizontal="center" vertical="center"/>
      <protection/>
    </xf>
    <xf numFmtId="0" fontId="38" fillId="2" borderId="1" xfId="0" applyFont="1" applyAlignment="1" applyProtection="1">
      <alignment horizontal="right" vertical="center"/>
      <protection/>
    </xf>
    <xf numFmtId="0" fontId="38" fillId="21" borderId="24" xfId="0" applyFont="1" applyFill="1" applyBorder="1" applyAlignment="1" applyProtection="1">
      <alignment horizontal="center" vertical="center"/>
      <protection/>
    </xf>
    <xf numFmtId="3" fontId="38" fillId="2" borderId="1" xfId="0" applyNumberFormat="1" applyFont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33" fillId="2" borderId="17" xfId="0" applyFont="1" applyBorder="1" applyAlignment="1" applyProtection="1">
      <alignment horizontal="center"/>
      <protection/>
    </xf>
    <xf numFmtId="0" fontId="33" fillId="2" borderId="16" xfId="0" applyFont="1" applyBorder="1" applyAlignment="1" applyProtection="1">
      <alignment horizontal="center" vertical="center"/>
      <protection/>
    </xf>
    <xf numFmtId="0" fontId="33" fillId="2" borderId="1" xfId="0" applyFont="1" applyAlignment="1" applyProtection="1">
      <alignment horizontal="center" vertical="center"/>
      <protection/>
    </xf>
    <xf numFmtId="0" fontId="33" fillId="21" borderId="24" xfId="0" applyFont="1" applyFill="1" applyBorder="1" applyAlignment="1" applyProtection="1">
      <alignment horizontal="center" vertical="center"/>
      <protection/>
    </xf>
    <xf numFmtId="0" fontId="35" fillId="2" borderId="16" xfId="0" applyFont="1" applyBorder="1" applyAlignment="1" applyProtection="1">
      <alignment horizontal="center" vertical="center"/>
      <protection/>
    </xf>
    <xf numFmtId="0" fontId="35" fillId="2" borderId="1" xfId="0" applyFont="1" applyAlignment="1" applyProtection="1">
      <alignment horizontal="center" vertical="center"/>
      <protection/>
    </xf>
    <xf numFmtId="0" fontId="35" fillId="21" borderId="24" xfId="0" applyFont="1" applyFill="1" applyBorder="1" applyAlignment="1" applyProtection="1">
      <alignment horizontal="center" vertical="center"/>
      <protection/>
    </xf>
    <xf numFmtId="0" fontId="35" fillId="21" borderId="1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3" fillId="2" borderId="1" xfId="0" applyNumberFormat="1" applyFont="1" applyAlignment="1" applyProtection="1">
      <alignment horizontal="center" vertical="center"/>
      <protection/>
    </xf>
    <xf numFmtId="0" fontId="33" fillId="2" borderId="17" xfId="0" applyFont="1" applyBorder="1" applyAlignment="1" applyProtection="1">
      <alignment horizontal="center" vertical="center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3" fontId="12" fillId="27" borderId="22" xfId="0" applyNumberFormat="1" applyFont="1" applyFill="1" applyBorder="1" applyAlignment="1" applyProtection="1">
      <alignment horizontal="right" vertical="center" wrapText="1"/>
      <protection/>
    </xf>
    <xf numFmtId="3" fontId="12" fillId="27" borderId="25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Font="1" applyAlignment="1">
      <alignment horizontal="center"/>
    </xf>
    <xf numFmtId="0" fontId="0" fillId="2" borderId="1" xfId="0" applyFont="1" applyAlignment="1">
      <alignment horizontal="center"/>
    </xf>
    <xf numFmtId="0" fontId="0" fillId="2" borderId="16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0" fillId="2" borderId="16" xfId="0" applyFont="1" applyBorder="1" applyAlignment="1">
      <alignment horizontal="center"/>
    </xf>
    <xf numFmtId="0" fontId="30" fillId="9" borderId="22" xfId="0" applyFont="1" applyFill="1" applyBorder="1" applyAlignment="1" applyProtection="1" quotePrefix="1">
      <alignment horizontal="left"/>
      <protection/>
    </xf>
    <xf numFmtId="0" fontId="38" fillId="9" borderId="22" xfId="0" applyFont="1" applyFill="1" applyBorder="1" applyAlignment="1" applyProtection="1">
      <alignment horizontal="center" vertical="center" wrapText="1"/>
      <protection/>
    </xf>
    <xf numFmtId="0" fontId="38" fillId="9" borderId="21" xfId="0" applyFont="1" applyFill="1" applyBorder="1" applyAlignment="1" applyProtection="1">
      <alignment horizontal="center" vertical="center" wrapText="1"/>
      <protection/>
    </xf>
    <xf numFmtId="0" fontId="38" fillId="9" borderId="22" xfId="0" applyFont="1" applyFill="1" applyBorder="1" applyAlignment="1" applyProtection="1">
      <alignment horizontal="left" vertical="center" wrapText="1"/>
      <protection/>
    </xf>
    <xf numFmtId="3" fontId="38" fillId="0" borderId="22" xfId="0" applyNumberFormat="1" applyFont="1" applyFill="1" applyBorder="1" applyAlignment="1" applyProtection="1">
      <alignment horizontal="right" vertical="center"/>
      <protection locked="0"/>
    </xf>
    <xf numFmtId="3" fontId="38" fillId="9" borderId="22" xfId="0" applyNumberFormat="1" applyFont="1" applyFill="1" applyBorder="1" applyAlignment="1" applyProtection="1">
      <alignment horizontal="right" vertical="center"/>
      <protection/>
    </xf>
    <xf numFmtId="3" fontId="38" fillId="9" borderId="25" xfId="0" applyNumberFormat="1" applyFont="1" applyFill="1" applyBorder="1" applyAlignment="1" applyProtection="1">
      <alignment horizontal="right" vertical="center"/>
      <protection/>
    </xf>
    <xf numFmtId="0" fontId="34" fillId="9" borderId="21" xfId="0" applyFont="1" applyFill="1" applyBorder="1" applyAlignment="1" applyProtection="1">
      <alignment horizontal="center" vertical="center" wrapText="1"/>
      <protection/>
    </xf>
    <xf numFmtId="0" fontId="34" fillId="9" borderId="22" xfId="0" applyFont="1" applyFill="1" applyBorder="1" applyAlignment="1" applyProtection="1">
      <alignment horizontal="left" vertical="center" wrapText="1"/>
      <protection/>
    </xf>
    <xf numFmtId="3" fontId="34" fillId="9" borderId="22" xfId="0" applyNumberFormat="1" applyFont="1" applyFill="1" applyBorder="1" applyAlignment="1" applyProtection="1">
      <alignment horizontal="right" vertical="center" wrapText="1"/>
      <protection/>
    </xf>
    <xf numFmtId="3" fontId="34" fillId="9" borderId="25" xfId="0" applyNumberFormat="1" applyFont="1" applyFill="1" applyBorder="1" applyAlignment="1" applyProtection="1">
      <alignment horizontal="right" vertical="center" wrapText="1"/>
      <protection/>
    </xf>
    <xf numFmtId="3" fontId="29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 wrapText="1"/>
      <protection/>
    </xf>
    <xf numFmtId="3" fontId="30" fillId="9" borderId="25" xfId="0" applyNumberFormat="1" applyFont="1" applyFill="1" applyBorder="1" applyAlignment="1" applyProtection="1">
      <alignment horizontal="right" vertical="center" wrapText="1"/>
      <protection/>
    </xf>
    <xf numFmtId="0" fontId="29" fillId="9" borderId="22" xfId="0" applyFont="1" applyFill="1" applyBorder="1" applyAlignment="1" applyProtection="1">
      <alignment vertical="center" wrapText="1"/>
      <protection/>
    </xf>
    <xf numFmtId="3" fontId="29" fillId="9" borderId="22" xfId="0" applyNumberFormat="1" applyFont="1" applyFill="1" applyBorder="1" applyAlignment="1" applyProtection="1">
      <alignment horizontal="right" vertical="center" wrapText="1"/>
      <protection/>
    </xf>
    <xf numFmtId="3" fontId="29" fillId="9" borderId="25" xfId="0" applyNumberFormat="1" applyFont="1" applyFill="1" applyBorder="1" applyAlignment="1" applyProtection="1">
      <alignment horizontal="right" vertical="center" wrapText="1"/>
      <protection/>
    </xf>
    <xf numFmtId="0" fontId="30" fillId="9" borderId="26" xfId="0" applyFont="1" applyFill="1" applyBorder="1" applyAlignment="1" applyProtection="1">
      <alignment horizontal="left" vertical="center" wrapText="1"/>
      <protection/>
    </xf>
    <xf numFmtId="0" fontId="30" fillId="9" borderId="26" xfId="0" applyFont="1" applyFill="1" applyBorder="1" applyAlignment="1" applyProtection="1">
      <alignment horizontal="center" vertical="center" wrapText="1"/>
      <protection/>
    </xf>
    <xf numFmtId="3" fontId="30" fillId="9" borderId="26" xfId="0" applyNumberFormat="1" applyFont="1" applyFill="1" applyBorder="1" applyAlignment="1" applyProtection="1">
      <alignment horizontal="right" vertical="center" wrapText="1"/>
      <protection/>
    </xf>
    <xf numFmtId="3" fontId="30" fillId="9" borderId="27" xfId="0" applyNumberFormat="1" applyFont="1" applyFill="1" applyBorder="1" applyAlignment="1" applyProtection="1">
      <alignment horizontal="right" vertical="center" wrapText="1"/>
      <protection/>
    </xf>
    <xf numFmtId="0" fontId="30" fillId="9" borderId="28" xfId="0" applyFont="1" applyFill="1" applyBorder="1" applyAlignment="1" applyProtection="1">
      <alignment horizontal="center" vertical="center" wrapText="1"/>
      <protection/>
    </xf>
    <xf numFmtId="0" fontId="30" fillId="9" borderId="21" xfId="0" applyFont="1" applyFill="1" applyBorder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37" fillId="2" borderId="16" xfId="0" applyFont="1" applyBorder="1" applyAlignment="1" applyProtection="1">
      <alignment horizontal="center" vertical="center"/>
      <protection/>
    </xf>
    <xf numFmtId="0" fontId="37" fillId="2" borderId="1" xfId="0" applyFont="1" applyAlignment="1" applyProtection="1">
      <alignment horizontal="center" vertical="center"/>
      <protection/>
    </xf>
    <xf numFmtId="0" fontId="24" fillId="2" borderId="1" xfId="0" applyFont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37" fillId="0" borderId="16" xfId="0" applyFont="1" applyFill="1" applyBorder="1" applyAlignment="1" applyProtection="1">
      <alignment horizontal="center" vertical="center"/>
      <protection/>
    </xf>
    <xf numFmtId="0" fontId="37" fillId="0" borderId="1" xfId="0" applyFont="1" applyFill="1" applyAlignment="1" applyProtection="1">
      <alignment horizontal="center" vertical="center"/>
      <protection/>
    </xf>
    <xf numFmtId="0" fontId="24" fillId="0" borderId="1" xfId="0" applyFont="1" applyFill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left" vertical="center"/>
      <protection/>
    </xf>
    <xf numFmtId="0" fontId="29" fillId="2" borderId="16" xfId="0" applyFont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center" vertical="center"/>
      <protection/>
    </xf>
    <xf numFmtId="0" fontId="0" fillId="2" borderId="1" xfId="0" applyFont="1" applyAlignment="1" applyProtection="1">
      <alignment horizontal="center" vertical="center"/>
      <protection/>
    </xf>
    <xf numFmtId="0" fontId="29" fillId="2" borderId="1" xfId="0" applyFont="1" applyAlignment="1" applyProtection="1">
      <alignment horizontal="left" vertical="center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30" fillId="2" borderId="16" xfId="0" applyFont="1" applyBorder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center" vertical="center"/>
      <protection/>
    </xf>
    <xf numFmtId="0" fontId="30" fillId="2" borderId="1" xfId="0" applyFont="1" applyAlignment="1" applyProtection="1">
      <alignment horizontal="left" vertical="center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0" fontId="29" fillId="2" borderId="17" xfId="0" applyFont="1" applyBorder="1" applyAlignment="1" applyProtection="1">
      <alignment horizontal="left" vertical="center"/>
      <protection/>
    </xf>
    <xf numFmtId="0" fontId="29" fillId="2" borderId="17" xfId="0" applyFont="1" applyBorder="1" applyAlignment="1" applyProtection="1">
      <alignment horizontal="center" vertical="center"/>
      <protection/>
    </xf>
    <xf numFmtId="0" fontId="29" fillId="2" borderId="1" xfId="0" applyNumberFormat="1" applyFont="1" applyAlignment="1" applyProtection="1">
      <alignment horizontal="right" vertical="center"/>
      <protection/>
    </xf>
    <xf numFmtId="0" fontId="1" fillId="2" borderId="15" xfId="0" applyFont="1" applyBorder="1" applyAlignment="1" applyProtection="1">
      <alignment horizontal="center" vertical="center"/>
      <protection/>
    </xf>
    <xf numFmtId="0" fontId="1" fillId="2" borderId="15" xfId="0" applyFont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horizontal="center" vertical="center"/>
      <protection/>
    </xf>
    <xf numFmtId="0" fontId="15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0" fillId="21" borderId="11" xfId="0" applyFont="1" applyFill="1" applyBorder="1" applyAlignment="1" applyProtection="1">
      <alignment vertical="center" wrapText="1"/>
      <protection/>
    </xf>
    <xf numFmtId="0" fontId="1" fillId="21" borderId="11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 applyProtection="1">
      <alignment horizontal="center" vertical="center"/>
      <protection/>
    </xf>
    <xf numFmtId="0" fontId="9" fillId="2" borderId="19" xfId="0" applyFont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18" fillId="21" borderId="11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7" fillId="21" borderId="11" xfId="0" applyFont="1" applyFill="1" applyBorder="1" applyAlignment="1" applyProtection="1">
      <alignment horizontal="center" vertical="center"/>
      <protection/>
    </xf>
    <xf numFmtId="0" fontId="15" fillId="2" borderId="20" xfId="0" applyFont="1" applyBorder="1" applyAlignment="1" applyProtection="1">
      <alignment horizontal="center" vertical="center"/>
      <protection/>
    </xf>
    <xf numFmtId="0" fontId="1" fillId="2" borderId="0" xfId="0" applyFont="1" applyBorder="1" applyAlignment="1" applyProtection="1">
      <alignment vertical="center" wrapText="1"/>
      <protection/>
    </xf>
    <xf numFmtId="0" fontId="1" fillId="2" borderId="0" xfId="0" applyFont="1" applyBorder="1" applyAlignment="1" applyProtection="1">
      <alignment horizontal="center" vertical="center"/>
      <protection/>
    </xf>
    <xf numFmtId="0" fontId="1" fillId="2" borderId="1" xfId="0" applyFont="1" applyAlignment="1" applyProtection="1">
      <alignment horizontal="center" vertical="center"/>
      <protection/>
    </xf>
    <xf numFmtId="0" fontId="1" fillId="2" borderId="1" xfId="0" applyFont="1" applyAlignment="1" applyProtection="1">
      <alignment vertical="center" wrapText="1"/>
      <protection/>
    </xf>
    <xf numFmtId="0" fontId="1" fillId="2" borderId="0" xfId="0" applyFont="1" applyBorder="1" applyAlignment="1" applyProtection="1">
      <alignment vertical="center"/>
      <protection/>
    </xf>
    <xf numFmtId="0" fontId="9" fillId="2" borderId="0" xfId="0" applyFont="1" applyBorder="1" applyAlignment="1" applyProtection="1">
      <alignment vertical="center"/>
      <protection/>
    </xf>
    <xf numFmtId="0" fontId="15" fillId="2" borderId="0" xfId="0" applyFont="1" applyBorder="1" applyAlignment="1" applyProtection="1">
      <alignment horizontal="center" vertical="center"/>
      <protection/>
    </xf>
    <xf numFmtId="0" fontId="9" fillId="2" borderId="0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7" fillId="27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5" fillId="27" borderId="22" xfId="0" applyFont="1" applyFill="1" applyBorder="1" applyAlignment="1" applyProtection="1">
      <alignment horizontal="center"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8" fillId="27" borderId="21" xfId="0" applyFont="1" applyFill="1" applyBorder="1" applyAlignment="1" applyProtection="1">
      <alignment vertical="center"/>
      <protection/>
    </xf>
    <xf numFmtId="0" fontId="8" fillId="27" borderId="28" xfId="0" applyFont="1" applyFill="1" applyBorder="1" applyAlignment="1" applyProtection="1">
      <alignment vertical="center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2" xfId="0" applyNumberFormat="1" applyFont="1" applyFill="1" applyBorder="1" applyAlignment="1" applyProtection="1">
      <alignment horizontal="right" vertical="center"/>
      <protection/>
    </xf>
    <xf numFmtId="3" fontId="8" fillId="27" borderId="25" xfId="0" applyNumberFormat="1" applyFont="1" applyFill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vertical="center"/>
      <protection/>
    </xf>
    <xf numFmtId="0" fontId="29" fillId="2" borderId="0" xfId="0" applyFont="1" applyBorder="1" applyAlignment="1" applyProtection="1">
      <alignment vertical="center" wrapText="1"/>
      <protection/>
    </xf>
    <xf numFmtId="0" fontId="29" fillId="2" borderId="0" xfId="0" applyFont="1" applyBorder="1" applyAlignment="1" applyProtection="1">
      <alignment horizontal="right" vertical="center"/>
      <protection/>
    </xf>
    <xf numFmtId="0" fontId="29" fillId="2" borderId="0" xfId="0" applyFont="1" applyBorder="1" applyAlignment="1" applyProtection="1">
      <alignment horizontal="center" vertical="center"/>
      <protection/>
    </xf>
    <xf numFmtId="0" fontId="29" fillId="21" borderId="11" xfId="0" applyFont="1" applyFill="1" applyBorder="1" applyAlignment="1" applyProtection="1">
      <alignment horizontal="center" vertical="center"/>
      <protection/>
    </xf>
    <xf numFmtId="0" fontId="29" fillId="2" borderId="1" xfId="0" applyFont="1" applyAlignment="1" applyProtection="1">
      <alignment vertical="center"/>
      <protection/>
    </xf>
    <xf numFmtId="0" fontId="29" fillId="2" borderId="1" xfId="0" applyFont="1" applyAlignment="1" applyProtection="1">
      <alignment vertical="center" wrapText="1"/>
      <protection/>
    </xf>
    <xf numFmtId="0" fontId="29" fillId="2" borderId="29" xfId="0" applyFont="1" applyBorder="1" applyAlignment="1" applyProtection="1">
      <alignment horizontal="center" vertical="center"/>
      <protection/>
    </xf>
    <xf numFmtId="0" fontId="29" fillId="2" borderId="15" xfId="0" applyFont="1" applyBorder="1" applyAlignment="1" applyProtection="1">
      <alignment horizontal="center" vertical="center"/>
      <protection/>
    </xf>
    <xf numFmtId="0" fontId="29" fillId="2" borderId="16" xfId="0" applyFont="1" applyBorder="1" applyAlignment="1">
      <alignment horizontal="center" vertical="center"/>
    </xf>
    <xf numFmtId="0" fontId="29" fillId="2" borderId="1" xfId="0" applyFont="1" applyAlignment="1">
      <alignment horizontal="center" vertical="center"/>
    </xf>
    <xf numFmtId="0" fontId="0" fillId="9" borderId="21" xfId="0" applyFont="1" applyFill="1" applyBorder="1" applyAlignment="1" applyProtection="1">
      <alignment vertical="center"/>
      <protection/>
    </xf>
    <xf numFmtId="0" fontId="8" fillId="27" borderId="22" xfId="0" applyFont="1" applyFill="1" applyBorder="1" applyAlignment="1" applyProtection="1">
      <alignment vertical="center" wrapText="1"/>
      <protection/>
    </xf>
    <xf numFmtId="0" fontId="24" fillId="27" borderId="22" xfId="0" applyFont="1" applyFill="1" applyBorder="1" applyAlignment="1" applyProtection="1">
      <alignment vertical="center" wrapText="1"/>
      <protection/>
    </xf>
    <xf numFmtId="0" fontId="30" fillId="2" borderId="19" xfId="0" applyFont="1" applyBorder="1" applyAlignment="1" applyProtection="1">
      <alignment vertical="center"/>
      <protection/>
    </xf>
    <xf numFmtId="0" fontId="30" fillId="21" borderId="11" xfId="0" applyFont="1" applyFill="1" applyBorder="1" applyAlignment="1" applyProtection="1">
      <alignment vertical="center"/>
      <protection/>
    </xf>
    <xf numFmtId="0" fontId="29" fillId="2" borderId="19" xfId="0" applyFont="1" applyBorder="1" applyAlignment="1" applyProtection="1">
      <alignment vertical="center"/>
      <protection/>
    </xf>
    <xf numFmtId="0" fontId="29" fillId="21" borderId="11" xfId="0" applyFont="1" applyFill="1" applyBorder="1" applyAlignment="1" applyProtection="1">
      <alignment vertical="center"/>
      <protection/>
    </xf>
    <xf numFmtId="3" fontId="29" fillId="21" borderId="11" xfId="0" applyNumberFormat="1" applyFont="1" applyFill="1" applyBorder="1" applyAlignment="1" applyProtection="1">
      <alignment vertical="center"/>
      <protection/>
    </xf>
    <xf numFmtId="0" fontId="0" fillId="9" borderId="21" xfId="0" applyFont="1" applyFill="1" applyBorder="1" applyAlignment="1" applyProtection="1">
      <alignment vertical="center"/>
      <protection/>
    </xf>
    <xf numFmtId="0" fontId="30" fillId="9" borderId="25" xfId="0" applyFont="1" applyFill="1" applyBorder="1" applyAlignment="1" applyProtection="1">
      <alignment horizontal="center" vertic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16" xfId="59" applyFont="1" applyBorder="1">
      <alignment horizontal="center"/>
      <protection/>
    </xf>
    <xf numFmtId="0" fontId="0" fillId="2" borderId="1" xfId="59" applyFont="1">
      <alignment horizontal="center"/>
      <protection/>
    </xf>
    <xf numFmtId="0" fontId="0" fillId="2" borderId="29" xfId="59" applyFont="1" applyBorder="1">
      <alignment horizontal="center"/>
      <protection/>
    </xf>
    <xf numFmtId="0" fontId="0" fillId="2" borderId="15" xfId="59" applyFont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0" borderId="0" xfId="59" applyFont="1" applyFill="1" applyBorder="1">
      <alignment horizontal="center"/>
      <protection/>
    </xf>
    <xf numFmtId="0" fontId="0" fillId="2" borderId="1" xfId="59" applyFont="1" applyBorder="1">
      <alignment horizontal="center"/>
      <protection/>
    </xf>
    <xf numFmtId="0" fontId="0" fillId="2" borderId="17" xfId="59" applyFont="1" applyBorder="1">
      <alignment horizontal="center"/>
      <protection/>
    </xf>
    <xf numFmtId="3" fontId="0" fillId="2" borderId="1" xfId="59" applyNumberFormat="1" applyFont="1" applyBorder="1">
      <alignment horizontal="center"/>
      <protection/>
    </xf>
    <xf numFmtId="0" fontId="0" fillId="2" borderId="30" xfId="59" applyFont="1" applyBorder="1">
      <alignment horizont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34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center" vertical="center"/>
      <protection/>
    </xf>
    <xf numFmtId="0" fontId="38" fillId="9" borderId="21" xfId="59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vertical="center" wrapText="1"/>
      <protection/>
    </xf>
    <xf numFmtId="3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justify" vertical="center" wrapText="1"/>
      <protection/>
    </xf>
    <xf numFmtId="185" fontId="34" fillId="9" borderId="22" xfId="59" applyNumberFormat="1" applyFont="1" applyFill="1" applyBorder="1" applyAlignment="1">
      <alignment horizontal="center" vertical="center"/>
      <protection/>
    </xf>
    <xf numFmtId="0" fontId="34" fillId="9" borderId="22" xfId="59" applyFont="1" applyFill="1" applyBorder="1" applyAlignment="1">
      <alignment horizontal="left" vertical="center" wrapText="1"/>
      <protection/>
    </xf>
    <xf numFmtId="0" fontId="38" fillId="9" borderId="28" xfId="59" applyFont="1" applyFill="1" applyBorder="1" applyAlignment="1">
      <alignment horizontal="center" vertical="center"/>
      <protection/>
    </xf>
    <xf numFmtId="0" fontId="34" fillId="9" borderId="26" xfId="59" applyFont="1" applyFill="1" applyBorder="1" applyAlignment="1">
      <alignment horizontal="left" vertical="center" wrapText="1"/>
      <protection/>
    </xf>
    <xf numFmtId="0" fontId="34" fillId="9" borderId="26" xfId="59" applyNumberFormat="1" applyFont="1" applyFill="1" applyBorder="1" applyAlignment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 wrapText="1"/>
      <protection/>
    </xf>
    <xf numFmtId="0" fontId="34" fillId="9" borderId="25" xfId="59" applyNumberFormat="1" applyFont="1" applyFill="1" applyBorder="1" applyAlignment="1">
      <alignment horizontal="center" vertical="center" wrapText="1"/>
      <protection/>
    </xf>
    <xf numFmtId="3" fontId="34" fillId="9" borderId="22" xfId="59" applyNumberFormat="1" applyFont="1" applyFill="1" applyBorder="1" applyAlignment="1" applyProtection="1">
      <alignment vertical="center"/>
      <protection/>
    </xf>
    <xf numFmtId="3" fontId="34" fillId="9" borderId="25" xfId="59" applyNumberFormat="1" applyFont="1" applyFill="1" applyBorder="1" applyAlignment="1" applyProtection="1">
      <alignment vertical="center"/>
      <protection/>
    </xf>
    <xf numFmtId="10" fontId="34" fillId="9" borderId="22" xfId="59" applyNumberFormat="1" applyFont="1" applyFill="1" applyBorder="1" applyAlignment="1" applyProtection="1">
      <alignment horizontal="center" vertical="center"/>
      <protection/>
    </xf>
    <xf numFmtId="10" fontId="34" fillId="9" borderId="25" xfId="59" applyNumberFormat="1" applyFont="1" applyFill="1" applyBorder="1" applyAlignment="1" applyProtection="1">
      <alignment horizontal="center" vertical="center"/>
      <protection/>
    </xf>
    <xf numFmtId="10" fontId="34" fillId="9" borderId="22" xfId="63" applyNumberFormat="1" applyFont="1" applyFill="1" applyBorder="1" applyAlignment="1" applyProtection="1">
      <alignment horizontal="center" vertical="center"/>
      <protection/>
    </xf>
    <xf numFmtId="10" fontId="34" fillId="9" borderId="25" xfId="63" applyNumberFormat="1" applyFont="1" applyFill="1" applyBorder="1" applyAlignment="1" applyProtection="1">
      <alignment horizontal="center" vertical="center"/>
      <protection/>
    </xf>
    <xf numFmtId="206" fontId="34" fillId="9" borderId="22" xfId="59" applyNumberFormat="1" applyFont="1" applyFill="1" applyBorder="1" applyAlignment="1" applyProtection="1">
      <alignment horizontal="center" vertical="center"/>
      <protection/>
    </xf>
    <xf numFmtId="206" fontId="34" fillId="9" borderId="25" xfId="59" applyNumberFormat="1" applyFont="1" applyFill="1" applyBorder="1" applyAlignment="1" applyProtection="1">
      <alignment horizontal="center" vertical="center"/>
      <protection/>
    </xf>
    <xf numFmtId="3" fontId="38" fillId="9" borderId="26" xfId="59" applyNumberFormat="1" applyFont="1" applyFill="1" applyBorder="1" applyAlignment="1" applyProtection="1">
      <alignment vertical="center"/>
      <protection/>
    </xf>
    <xf numFmtId="3" fontId="38" fillId="9" borderId="27" xfId="59" applyNumberFormat="1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horizontal="left" vertical="center"/>
      <protection/>
    </xf>
    <xf numFmtId="0" fontId="29" fillId="9" borderId="22" xfId="0" applyFont="1" applyFill="1" applyBorder="1" applyAlignment="1" applyProtection="1">
      <alignment horizontal="left" vertical="center"/>
      <protection/>
    </xf>
    <xf numFmtId="3" fontId="29" fillId="0" borderId="25" xfId="0" applyNumberFormat="1" applyFont="1" applyFill="1" applyBorder="1" applyAlignment="1" applyProtection="1">
      <alignment horizontal="right" vertical="center"/>
      <protection locked="0"/>
    </xf>
    <xf numFmtId="3" fontId="30" fillId="9" borderId="22" xfId="0" applyNumberFormat="1" applyFont="1" applyFill="1" applyBorder="1" applyAlignment="1" applyProtection="1">
      <alignment horizontal="right" vertical="center"/>
      <protection/>
    </xf>
    <xf numFmtId="3" fontId="30" fillId="9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/>
    </xf>
    <xf numFmtId="3" fontId="30" fillId="0" borderId="25" xfId="0" applyNumberFormat="1" applyFont="1" applyFill="1" applyBorder="1" applyAlignment="1" applyProtection="1">
      <alignment horizontal="right" vertical="center"/>
      <protection/>
    </xf>
    <xf numFmtId="3" fontId="30" fillId="0" borderId="2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22" fillId="2" borderId="1" xfId="0" applyFont="1" applyAlignment="1" applyProtection="1">
      <alignment horizontal="left" vertical="center"/>
      <protection/>
    </xf>
    <xf numFmtId="0" fontId="22" fillId="27" borderId="21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/>
      <protection/>
    </xf>
    <xf numFmtId="0" fontId="34" fillId="2" borderId="16" xfId="0" applyFont="1" applyBorder="1" applyAlignment="1" applyProtection="1">
      <alignment horizontal="center" vertical="center"/>
      <protection/>
    </xf>
    <xf numFmtId="0" fontId="34" fillId="2" borderId="1" xfId="0" applyFont="1" applyAlignment="1" applyProtection="1">
      <alignment horizontal="center" vertical="center"/>
      <protection/>
    </xf>
    <xf numFmtId="0" fontId="22" fillId="2" borderId="1" xfId="0" applyFont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left" vertical="center"/>
      <protection/>
    </xf>
    <xf numFmtId="0" fontId="38" fillId="2" borderId="16" xfId="0" applyFont="1" applyBorder="1" applyAlignment="1" applyProtection="1">
      <alignment horizontal="center" vertical="center"/>
      <protection/>
    </xf>
    <xf numFmtId="0" fontId="23" fillId="2" borderId="1" xfId="0" applyFont="1" applyAlignment="1" applyProtection="1">
      <alignment horizontal="center" vertical="center"/>
      <protection/>
    </xf>
    <xf numFmtId="0" fontId="32" fillId="2" borderId="1" xfId="0" applyFont="1" applyAlignment="1" applyProtection="1">
      <alignment horizontal="left" vertical="center"/>
      <protection/>
    </xf>
    <xf numFmtId="0" fontId="32" fillId="27" borderId="28" xfId="0" applyFont="1" applyFill="1" applyBorder="1" applyAlignment="1" applyProtection="1">
      <alignment horizontal="center" vertical="center"/>
      <protection/>
    </xf>
    <xf numFmtId="0" fontId="12" fillId="27" borderId="26" xfId="0" applyFont="1" applyFill="1" applyBorder="1" applyAlignment="1" applyProtection="1">
      <alignment horizontal="left" vertical="center"/>
      <protection/>
    </xf>
    <xf numFmtId="0" fontId="32" fillId="2" borderId="1" xfId="0" applyFont="1" applyAlignment="1" applyProtection="1">
      <alignment horizontal="center" vertical="center"/>
      <protection/>
    </xf>
    <xf numFmtId="0" fontId="35" fillId="2" borderId="0" xfId="0" applyFont="1" applyBorder="1" applyAlignment="1" applyProtection="1">
      <alignment vertical="center"/>
      <protection/>
    </xf>
    <xf numFmtId="0" fontId="12" fillId="27" borderId="21" xfId="0" applyFont="1" applyFill="1" applyBorder="1" applyAlignment="1" applyProtection="1">
      <alignment vertical="center"/>
      <protection/>
    </xf>
    <xf numFmtId="0" fontId="38" fillId="2" borderId="16" xfId="0" applyFont="1" applyBorder="1" applyAlignment="1">
      <alignment horizontal="center" vertical="center"/>
    </xf>
    <xf numFmtId="0" fontId="38" fillId="2" borderId="1" xfId="0" applyFont="1" applyAlignment="1">
      <alignment horizontal="center" vertical="center"/>
    </xf>
    <xf numFmtId="0" fontId="35" fillId="21" borderId="11" xfId="0" applyFont="1" applyFill="1" applyBorder="1" applyAlignment="1" applyProtection="1">
      <alignment vertical="center"/>
      <protection/>
    </xf>
    <xf numFmtId="0" fontId="33" fillId="2" borderId="0" xfId="0" applyFont="1" applyBorder="1" applyAlignment="1" applyProtection="1">
      <alignment vertical="center"/>
      <protection/>
    </xf>
    <xf numFmtId="0" fontId="43" fillId="27" borderId="21" xfId="0" applyFont="1" applyFill="1" applyBorder="1" applyAlignment="1" applyProtection="1">
      <alignment vertical="center"/>
      <protection/>
    </xf>
    <xf numFmtId="0" fontId="12" fillId="27" borderId="22" xfId="0" applyFont="1" applyFill="1" applyBorder="1" applyAlignment="1" applyProtection="1">
      <alignment vertical="center" wrapText="1"/>
      <protection/>
    </xf>
    <xf numFmtId="0" fontId="12" fillId="27" borderId="25" xfId="0" applyFont="1" applyFill="1" applyBorder="1" applyAlignment="1" applyProtection="1">
      <alignment horizontal="center" vertical="center"/>
      <protection/>
    </xf>
    <xf numFmtId="0" fontId="33" fillId="21" borderId="11" xfId="0" applyFont="1" applyFill="1" applyBorder="1" applyAlignment="1" applyProtection="1">
      <alignment vertical="center"/>
      <protection/>
    </xf>
    <xf numFmtId="0" fontId="30" fillId="9" borderId="21" xfId="0" applyFont="1" applyFill="1" applyBorder="1" applyAlignment="1" applyProtection="1">
      <alignment vertical="center"/>
      <protection/>
    </xf>
    <xf numFmtId="0" fontId="30" fillId="9" borderId="22" xfId="0" applyFont="1" applyFill="1" applyBorder="1" applyAlignment="1" applyProtection="1">
      <alignment vertical="center" wrapText="1"/>
      <protection/>
    </xf>
    <xf numFmtId="0" fontId="0" fillId="27" borderId="22" xfId="0" applyFont="1" applyFill="1" applyBorder="1" applyAlignment="1" applyProtection="1">
      <alignment vertical="center" wrapText="1"/>
      <protection/>
    </xf>
    <xf numFmtId="0" fontId="29" fillId="9" borderId="21" xfId="0" applyFont="1" applyFill="1" applyBorder="1" applyAlignment="1" applyProtection="1">
      <alignment vertical="center"/>
      <protection/>
    </xf>
    <xf numFmtId="0" fontId="29" fillId="9" borderId="22" xfId="0" applyFont="1" applyFill="1" applyBorder="1" applyAlignment="1" applyProtection="1" quotePrefix="1">
      <alignment vertical="center" wrapText="1"/>
      <protection/>
    </xf>
    <xf numFmtId="0" fontId="0" fillId="27" borderId="22" xfId="0" applyFont="1" applyFill="1" applyBorder="1" applyAlignment="1" applyProtection="1" quotePrefix="1">
      <alignment vertical="center" wrapText="1"/>
      <protection/>
    </xf>
    <xf numFmtId="0" fontId="29" fillId="9" borderId="21" xfId="0" applyFont="1" applyFill="1" applyBorder="1" applyAlignment="1" applyProtection="1">
      <alignment vertical="center" wrapText="1"/>
      <protection/>
    </xf>
    <xf numFmtId="0" fontId="0" fillId="2" borderId="0" xfId="0" applyFont="1" applyBorder="1" applyAlignment="1" applyProtection="1">
      <alignment horizontal="center" vertical="center"/>
      <protection/>
    </xf>
    <xf numFmtId="0" fontId="30" fillId="9" borderId="21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>
      <alignment vertical="center" wrapText="1"/>
      <protection/>
    </xf>
    <xf numFmtId="0" fontId="29" fillId="27" borderId="22" xfId="0" applyFont="1" applyFill="1" applyBorder="1" applyAlignment="1" applyProtection="1" quotePrefix="1">
      <alignment vertical="center" wrapText="1"/>
      <protection/>
    </xf>
    <xf numFmtId="0" fontId="30" fillId="2" borderId="19" xfId="0" applyFont="1" applyBorder="1" applyAlignment="1" applyProtection="1">
      <alignment horizontal="center" vertical="center"/>
      <protection/>
    </xf>
    <xf numFmtId="0" fontId="30" fillId="21" borderId="11" xfId="0" applyFont="1" applyFill="1" applyBorder="1" applyAlignment="1" applyProtection="1">
      <alignment horizontal="center" vertical="center"/>
      <protection/>
    </xf>
    <xf numFmtId="0" fontId="29" fillId="2" borderId="19" xfId="0" applyFont="1" applyBorder="1" applyAlignment="1" applyProtection="1">
      <alignment vertical="center" wrapText="1"/>
      <protection/>
    </xf>
    <xf numFmtId="0" fontId="29" fillId="21" borderId="11" xfId="0" applyFont="1" applyFill="1" applyBorder="1" applyAlignment="1" applyProtection="1">
      <alignment vertical="center" wrapText="1"/>
      <protection/>
    </xf>
    <xf numFmtId="0" fontId="29" fillId="2" borderId="19" xfId="0" applyFont="1" applyBorder="1" applyAlignment="1" applyProtection="1">
      <alignment horizontal="center" vertical="center"/>
      <protection/>
    </xf>
    <xf numFmtId="0" fontId="15" fillId="21" borderId="11" xfId="0" applyFont="1" applyFill="1" applyBorder="1" applyAlignment="1" applyProtection="1">
      <alignment horizontal="center" vertical="center"/>
      <protection/>
    </xf>
    <xf numFmtId="0" fontId="8" fillId="27" borderId="22" xfId="0" applyFont="1" applyFill="1" applyBorder="1" applyAlignment="1" applyProtection="1" quotePrefix="1">
      <alignment horizontal="left" vertical="center" wrapText="1"/>
      <protection/>
    </xf>
    <xf numFmtId="0" fontId="8" fillId="27" borderId="26" xfId="0" applyFont="1" applyFill="1" applyBorder="1" applyAlignment="1" applyProtection="1">
      <alignment horizontal="left" vertical="center" wrapText="1"/>
      <protection/>
    </xf>
    <xf numFmtId="3" fontId="8" fillId="27" borderId="26" xfId="0" applyNumberFormat="1" applyFont="1" applyFill="1" applyBorder="1" applyAlignment="1" applyProtection="1">
      <alignment horizontal="right" vertical="center"/>
      <protection/>
    </xf>
    <xf numFmtId="3" fontId="8" fillId="27" borderId="27" xfId="0" applyNumberFormat="1" applyFont="1" applyFill="1" applyBorder="1" applyAlignment="1" applyProtection="1">
      <alignment horizontal="right" vertical="center"/>
      <protection/>
    </xf>
    <xf numFmtId="3" fontId="36" fillId="0" borderId="22" xfId="0" applyNumberFormat="1" applyFont="1" applyFill="1" applyBorder="1" applyAlignment="1" applyProtection="1">
      <alignment horizontal="right" vertical="center"/>
      <protection locked="0"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3" fontId="29" fillId="2" borderId="1" xfId="0" applyNumberFormat="1" applyFont="1" applyAlignment="1" applyProtection="1">
      <alignment horizontal="right" vertical="center"/>
      <protection/>
    </xf>
    <xf numFmtId="3" fontId="36" fillId="9" borderId="22" xfId="0" applyNumberFormat="1" applyFont="1" applyFill="1" applyBorder="1" applyAlignment="1" applyProtection="1">
      <alignment horizontal="right" vertical="center"/>
      <protection locked="0"/>
    </xf>
    <xf numFmtId="0" fontId="33" fillId="21" borderId="31" xfId="0" applyFont="1" applyFill="1" applyBorder="1" applyAlignment="1" applyProtection="1">
      <alignment horizontal="center" vertical="center"/>
      <protection/>
    </xf>
    <xf numFmtId="0" fontId="33" fillId="21" borderId="32" xfId="0" applyFont="1" applyFill="1" applyBorder="1" applyAlignment="1" applyProtection="1">
      <alignment horizontal="center" vertical="center"/>
      <protection/>
    </xf>
    <xf numFmtId="0" fontId="38" fillId="21" borderId="33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right" vertical="center"/>
      <protection/>
    </xf>
    <xf numFmtId="3" fontId="30" fillId="9" borderId="34" xfId="0" applyNumberFormat="1" applyFont="1" applyFill="1" applyBorder="1" applyAlignment="1" applyProtection="1">
      <alignment horizontal="center" vertical="center"/>
      <protection/>
    </xf>
    <xf numFmtId="0" fontId="33" fillId="21" borderId="34" xfId="0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29" fillId="9" borderId="34" xfId="0" applyFont="1" applyFill="1" applyBorder="1" applyAlignment="1" applyProtection="1">
      <alignment horizontal="center" vertical="center" wrapText="1"/>
      <protection/>
    </xf>
    <xf numFmtId="0" fontId="29" fillId="2" borderId="34" xfId="0" applyFont="1" applyBorder="1" applyAlignment="1" applyProtection="1">
      <alignment horizontal="left" vertical="center"/>
      <protection locked="0"/>
    </xf>
    <xf numFmtId="4" fontId="29" fillId="2" borderId="34" xfId="0" applyNumberFormat="1" applyFont="1" applyFill="1" applyBorder="1" applyAlignment="1" applyProtection="1">
      <alignment horizontal="right" vertical="center"/>
      <protection locked="0"/>
    </xf>
    <xf numFmtId="0" fontId="29" fillId="2" borderId="34" xfId="0" applyFont="1" applyBorder="1" applyAlignment="1" applyProtection="1">
      <alignment horizontal="center" vertical="center"/>
      <protection locked="0"/>
    </xf>
    <xf numFmtId="3" fontId="29" fillId="2" borderId="34" xfId="0" applyNumberFormat="1" applyFont="1" applyFill="1" applyBorder="1" applyAlignment="1" applyProtection="1">
      <alignment horizontal="right" vertical="center"/>
      <protection locked="0"/>
    </xf>
    <xf numFmtId="3" fontId="29" fillId="9" borderId="34" xfId="0" applyNumberFormat="1" applyFont="1" applyFill="1" applyBorder="1" applyAlignment="1" applyProtection="1">
      <alignment horizontal="right" vertical="center"/>
      <protection/>
    </xf>
    <xf numFmtId="0" fontId="38" fillId="21" borderId="34" xfId="0" applyFont="1" applyFill="1" applyBorder="1" applyAlignment="1" applyProtection="1">
      <alignment horizontal="center" vertical="center"/>
      <protection/>
    </xf>
    <xf numFmtId="0" fontId="29" fillId="9" borderId="34" xfId="0" applyFont="1" applyFill="1" applyBorder="1" applyAlignment="1" applyProtection="1">
      <alignment horizontal="left" vertical="center" wrapText="1"/>
      <protection/>
    </xf>
    <xf numFmtId="4" fontId="29" fillId="9" borderId="34" xfId="0" applyNumberFormat="1" applyFont="1" applyFill="1" applyBorder="1" applyAlignment="1" applyProtection="1">
      <alignment horizontal="right" vertical="center" wrapText="1"/>
      <protection/>
    </xf>
    <xf numFmtId="0" fontId="34" fillId="21" borderId="34" xfId="0" applyFont="1" applyFill="1" applyBorder="1" applyAlignment="1" applyProtection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righ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>
      <alignment horizontal="left" vertical="center" wrapText="1"/>
      <protection/>
    </xf>
    <xf numFmtId="0" fontId="30" fillId="9" borderId="34" xfId="0" applyFont="1" applyFill="1" applyBorder="1" applyAlignment="1" applyProtection="1">
      <alignment horizontal="right" vertical="center" wrapText="1"/>
      <protection/>
    </xf>
    <xf numFmtId="0" fontId="26" fillId="21" borderId="34" xfId="0" applyFont="1" applyFill="1" applyBorder="1" applyAlignment="1" applyProtection="1">
      <alignment horizontal="center" vertical="center"/>
      <protection/>
    </xf>
    <xf numFmtId="0" fontId="36" fillId="9" borderId="22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 quotePrefix="1">
      <alignment horizontal="center" vertical="center"/>
      <protection/>
    </xf>
    <xf numFmtId="0" fontId="12" fillId="27" borderId="25" xfId="0" applyFont="1" applyFill="1" applyBorder="1" applyAlignment="1" applyProtection="1" quotePrefix="1">
      <alignment horizontal="center" vertical="center"/>
      <protection/>
    </xf>
    <xf numFmtId="0" fontId="30" fillId="9" borderId="22" xfId="0" applyFont="1" applyFill="1" applyBorder="1" applyAlignment="1" applyProtection="1">
      <alignment horizontal="center" vertical="center"/>
      <protection/>
    </xf>
    <xf numFmtId="0" fontId="36" fillId="9" borderId="21" xfId="0" applyFont="1" applyFill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 quotePrefix="1">
      <alignment horizontal="center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 wrapText="1"/>
      <protection/>
    </xf>
    <xf numFmtId="3" fontId="12" fillId="27" borderId="34" xfId="0" applyNumberFormat="1" applyFont="1" applyFill="1" applyBorder="1" applyAlignment="1" applyProtection="1">
      <alignment horizontal="left" vertical="center"/>
      <protection/>
    </xf>
    <xf numFmtId="3" fontId="12" fillId="27" borderId="34" xfId="0" applyNumberFormat="1" applyFont="1" applyFill="1" applyBorder="1" applyAlignment="1" applyProtection="1">
      <alignment horizontal="center" vertical="center"/>
      <protection/>
    </xf>
    <xf numFmtId="0" fontId="30" fillId="9" borderId="34" xfId="0" applyFont="1" applyFill="1" applyBorder="1" applyAlignment="1" applyProtection="1" quotePrefix="1">
      <alignment horizontal="center" vertical="center" wrapText="1"/>
      <protection/>
    </xf>
    <xf numFmtId="0" fontId="30" fillId="9" borderId="34" xfId="0" applyFont="1" applyFill="1" applyBorder="1" applyAlignment="1" applyProtection="1">
      <alignment horizontal="center" vertical="center" wrapText="1"/>
      <protection/>
    </xf>
    <xf numFmtId="0" fontId="12" fillId="27" borderId="34" xfId="0" applyFont="1" applyFill="1" applyBorder="1" applyAlignment="1" applyProtection="1" quotePrefix="1">
      <alignment horizontal="center" vertical="center"/>
      <protection/>
    </xf>
    <xf numFmtId="0" fontId="30" fillId="9" borderId="34" xfId="0" applyFont="1" applyFill="1" applyBorder="1" applyAlignment="1" applyProtection="1">
      <alignment horizontal="center" vertical="center"/>
      <protection/>
    </xf>
    <xf numFmtId="0" fontId="28" fillId="2" borderId="35" xfId="0" applyFont="1" applyBorder="1" applyAlignment="1" applyProtection="1">
      <alignment horizontal="center" vertical="center" wrapText="1"/>
      <protection/>
    </xf>
    <xf numFmtId="0" fontId="28" fillId="2" borderId="36" xfId="0" applyFont="1" applyBorder="1" applyAlignment="1" applyProtection="1">
      <alignment horizontal="center" vertical="center" wrapText="1"/>
      <protection/>
    </xf>
    <xf numFmtId="0" fontId="31" fillId="27" borderId="36" xfId="0" applyFont="1" applyFill="1" applyBorder="1" applyAlignment="1" applyProtection="1">
      <alignment horizontal="center" vertical="center" wrapText="1"/>
      <protection/>
    </xf>
    <xf numFmtId="0" fontId="31" fillId="27" borderId="37" xfId="0" applyFont="1" applyFill="1" applyBorder="1" applyAlignment="1" applyProtection="1">
      <alignment horizontal="center" vertical="center" wrapText="1"/>
      <protection/>
    </xf>
    <xf numFmtId="0" fontId="31" fillId="27" borderId="22" xfId="0" applyFont="1" applyFill="1" applyBorder="1" applyAlignment="1" applyProtection="1">
      <alignment horizontal="center" vertical="center" wrapText="1"/>
      <protection/>
    </xf>
    <xf numFmtId="0" fontId="31" fillId="27" borderId="25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Border="1" applyAlignment="1" applyProtection="1">
      <alignment horizontal="left" vertical="center" wrapText="1"/>
      <protection/>
    </xf>
    <xf numFmtId="0" fontId="16" fillId="2" borderId="22" xfId="0" applyFont="1" applyBorder="1" applyAlignment="1" applyProtection="1">
      <alignment horizontal="left" vertical="center" wrapText="1"/>
      <protection/>
    </xf>
    <xf numFmtId="0" fontId="16" fillId="2" borderId="25" xfId="0" applyFont="1" applyBorder="1" applyAlignment="1" applyProtection="1">
      <alignment horizontal="left" vertical="center" wrapText="1"/>
      <protection/>
    </xf>
    <xf numFmtId="0" fontId="12" fillId="27" borderId="38" xfId="0" applyFont="1" applyFill="1" applyBorder="1" applyAlignment="1" applyProtection="1" quotePrefix="1">
      <alignment horizontal="center" vertical="center"/>
      <protection/>
    </xf>
    <xf numFmtId="0" fontId="12" fillId="27" borderId="39" xfId="0" applyFont="1" applyFill="1" applyBorder="1" applyAlignment="1" applyProtection="1" quotePrefix="1">
      <alignment horizontal="center" vertical="center"/>
      <protection/>
    </xf>
    <xf numFmtId="0" fontId="12" fillId="27" borderId="40" xfId="0" applyFont="1" applyFill="1" applyBorder="1" applyAlignment="1" applyProtection="1" quotePrefix="1">
      <alignment horizontal="center" vertical="center"/>
      <protection/>
    </xf>
    <xf numFmtId="0" fontId="27" fillId="2" borderId="41" xfId="0" applyFont="1" applyBorder="1" applyAlignment="1" applyProtection="1">
      <alignment horizontal="center" vertical="center" wrapText="1"/>
      <protection/>
    </xf>
    <xf numFmtId="0" fontId="27" fillId="2" borderId="42" xfId="0" applyFont="1" applyBorder="1" applyAlignment="1" applyProtection="1">
      <alignment horizontal="center" vertical="center" wrapText="1"/>
      <protection/>
    </xf>
    <xf numFmtId="0" fontId="27" fillId="2" borderId="43" xfId="0" applyFont="1" applyBorder="1" applyAlignment="1" applyProtection="1">
      <alignment horizontal="center" vertical="center" wrapText="1"/>
      <protection/>
    </xf>
    <xf numFmtId="0" fontId="30" fillId="9" borderId="22" xfId="0" applyFont="1" applyFill="1" applyBorder="1" applyAlignment="1" applyProtection="1" quotePrefix="1">
      <alignment horizontal="center" vertical="center" wrapText="1"/>
      <protection/>
    </xf>
    <xf numFmtId="0" fontId="30" fillId="9" borderId="22" xfId="0" applyFont="1" applyFill="1" applyBorder="1" applyAlignment="1" applyProtection="1">
      <alignment horizontal="center" vertical="center" wrapText="1"/>
      <protection/>
    </xf>
    <xf numFmtId="0" fontId="30" fillId="9" borderId="25" xfId="0" applyFont="1" applyFill="1" applyBorder="1" applyAlignment="1" applyProtection="1" quotePrefix="1">
      <alignment horizontal="center" vertical="center" wrapText="1"/>
      <protection/>
    </xf>
    <xf numFmtId="0" fontId="30" fillId="9" borderId="25" xfId="0" applyFont="1" applyFill="1" applyBorder="1" applyAlignment="1" applyProtection="1">
      <alignment horizontal="center" vertical="center" wrapText="1"/>
      <protection/>
    </xf>
    <xf numFmtId="0" fontId="36" fillId="2" borderId="35" xfId="0" applyFont="1" applyBorder="1" applyAlignment="1" applyProtection="1">
      <alignment horizontal="center" vertical="center" wrapText="1"/>
      <protection/>
    </xf>
    <xf numFmtId="0" fontId="36" fillId="2" borderId="36" xfId="0" applyFont="1" applyBorder="1" applyAlignment="1" applyProtection="1">
      <alignment horizontal="center" vertical="center" wrapText="1"/>
      <protection/>
    </xf>
    <xf numFmtId="0" fontId="39" fillId="2" borderId="41" xfId="0" applyFont="1" applyBorder="1" applyAlignment="1" applyProtection="1">
      <alignment horizontal="center" vertical="center" wrapText="1"/>
      <protection/>
    </xf>
    <xf numFmtId="0" fontId="39" fillId="2" borderId="42" xfId="0" applyFont="1" applyBorder="1" applyAlignment="1" applyProtection="1">
      <alignment horizontal="center" vertical="center" wrapText="1"/>
      <protection/>
    </xf>
    <xf numFmtId="0" fontId="39" fillId="2" borderId="43" xfId="0" applyFont="1" applyBorder="1" applyAlignment="1" applyProtection="1">
      <alignment horizontal="center" vertical="center" wrapText="1"/>
      <protection/>
    </xf>
    <xf numFmtId="0" fontId="36" fillId="9" borderId="25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2" fillId="27" borderId="21" xfId="0" applyFont="1" applyFill="1" applyBorder="1" applyAlignment="1" applyProtection="1" quotePrefix="1">
      <alignment horizontal="center"/>
      <protection/>
    </xf>
    <xf numFmtId="0" fontId="12" fillId="27" borderId="22" xfId="0" applyFont="1" applyFill="1" applyBorder="1" applyAlignment="1" applyProtection="1" quotePrefix="1">
      <alignment horizontal="center"/>
      <protection/>
    </xf>
    <xf numFmtId="0" fontId="12" fillId="27" borderId="25" xfId="0" applyFont="1" applyFill="1" applyBorder="1" applyAlignment="1" applyProtection="1" quotePrefix="1">
      <alignment horizontal="center"/>
      <protection/>
    </xf>
    <xf numFmtId="0" fontId="30" fillId="9" borderId="22" xfId="0" applyFont="1" applyFill="1" applyBorder="1" applyAlignment="1" applyProtection="1">
      <alignment horizontal="center"/>
      <protection/>
    </xf>
    <xf numFmtId="0" fontId="31" fillId="27" borderId="44" xfId="0" applyFont="1" applyFill="1" applyBorder="1" applyAlignment="1" applyProtection="1">
      <alignment horizontal="center" vertical="center" wrapText="1"/>
      <protection/>
    </xf>
    <xf numFmtId="0" fontId="31" fillId="27" borderId="45" xfId="0" applyFont="1" applyFill="1" applyBorder="1" applyAlignment="1" applyProtection="1">
      <alignment horizontal="center" vertical="center" wrapText="1"/>
      <protection/>
    </xf>
    <xf numFmtId="0" fontId="31" fillId="27" borderId="46" xfId="0" applyFont="1" applyFill="1" applyBorder="1" applyAlignment="1" applyProtection="1">
      <alignment horizontal="center" vertical="center" wrapText="1"/>
      <protection/>
    </xf>
    <xf numFmtId="0" fontId="31" fillId="27" borderId="47" xfId="0" applyFont="1" applyFill="1" applyBorder="1" applyAlignment="1" applyProtection="1">
      <alignment horizontal="center" vertical="center" wrapText="1"/>
      <protection/>
    </xf>
    <xf numFmtId="0" fontId="36" fillId="2" borderId="48" xfId="0" applyFont="1" applyBorder="1" applyAlignment="1" applyProtection="1">
      <alignment horizontal="center" vertical="center" wrapText="1"/>
      <protection/>
    </xf>
    <xf numFmtId="0" fontId="36" fillId="2" borderId="49" xfId="0" applyFont="1" applyBorder="1" applyAlignment="1" applyProtection="1">
      <alignment horizontal="center" vertical="center" wrapText="1"/>
      <protection/>
    </xf>
    <xf numFmtId="0" fontId="36" fillId="2" borderId="50" xfId="0" applyFont="1" applyBorder="1" applyAlignment="1" applyProtection="1">
      <alignment horizontal="center" vertical="center" wrapText="1"/>
      <protection/>
    </xf>
    <xf numFmtId="0" fontId="12" fillId="27" borderId="21" xfId="0" applyFont="1" applyFill="1" applyBorder="1" applyAlignment="1" applyProtection="1">
      <alignment horizontal="center" vertical="center" wrapText="1"/>
      <protection/>
    </xf>
    <xf numFmtId="0" fontId="12" fillId="27" borderId="22" xfId="0" applyFont="1" applyFill="1" applyBorder="1" applyAlignment="1" applyProtection="1">
      <alignment horizontal="center" vertical="center" wrapText="1"/>
      <protection/>
    </xf>
    <xf numFmtId="0" fontId="12" fillId="27" borderId="25" xfId="0" applyFont="1" applyFill="1" applyBorder="1" applyAlignment="1" applyProtection="1">
      <alignment horizontal="center" vertical="center" wrapText="1"/>
      <protection/>
    </xf>
    <xf numFmtId="0" fontId="36" fillId="0" borderId="35" xfId="0" applyFont="1" applyFill="1" applyBorder="1" applyAlignment="1" applyProtection="1">
      <alignment horizontal="center" vertical="center" wrapText="1"/>
      <protection/>
    </xf>
    <xf numFmtId="0" fontId="36" fillId="0" borderId="36" xfId="0" applyFont="1" applyFill="1" applyBorder="1" applyAlignment="1" applyProtection="1">
      <alignment horizontal="center" vertical="center" wrapText="1"/>
      <protection/>
    </xf>
    <xf numFmtId="0" fontId="46" fillId="0" borderId="21" xfId="0" applyFont="1" applyFill="1" applyBorder="1" applyAlignment="1" applyProtection="1">
      <alignment horizontal="center" vertical="center" wrapText="1"/>
      <protection/>
    </xf>
    <xf numFmtId="0" fontId="46" fillId="0" borderId="22" xfId="0" applyFont="1" applyFill="1" applyBorder="1" applyAlignment="1" applyProtection="1">
      <alignment horizontal="center" vertical="center" wrapText="1"/>
      <protection/>
    </xf>
    <xf numFmtId="0" fontId="25" fillId="0" borderId="41" xfId="0" applyFont="1" applyFill="1" applyBorder="1" applyAlignment="1" applyProtection="1">
      <alignment horizontal="center" vertical="center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51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 wrapText="1"/>
      <protection/>
    </xf>
    <xf numFmtId="0" fontId="39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12" fillId="27" borderId="22" xfId="0" applyFont="1" applyFill="1" applyBorder="1" applyAlignment="1" applyProtection="1">
      <alignment horizontal="center" vertical="center"/>
      <protection/>
    </xf>
    <xf numFmtId="0" fontId="12" fillId="27" borderId="22" xfId="0" applyFont="1" applyFill="1" applyBorder="1" applyAlignment="1" applyProtection="1">
      <alignment horizontal="left" vertical="center" wrapText="1"/>
      <protection/>
    </xf>
    <xf numFmtId="0" fontId="41" fillId="0" borderId="21" xfId="0" applyFont="1" applyFill="1" applyBorder="1" applyAlignment="1" applyProtection="1">
      <alignment horizontal="center" vertical="center" wrapText="1"/>
      <protection/>
    </xf>
    <xf numFmtId="0" fontId="41" fillId="0" borderId="22" xfId="0" applyFont="1" applyFill="1" applyBorder="1" applyAlignment="1" applyProtection="1">
      <alignment horizontal="center" vertical="center" wrapText="1"/>
      <protection/>
    </xf>
    <xf numFmtId="0" fontId="41" fillId="0" borderId="25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45" fillId="0" borderId="22" xfId="0" applyFont="1" applyFill="1" applyBorder="1" applyAlignment="1" applyProtection="1">
      <alignment horizontal="center" vertical="center" wrapText="1"/>
      <protection/>
    </xf>
    <xf numFmtId="0" fontId="8" fillId="27" borderId="22" xfId="0" applyFont="1" applyFill="1" applyBorder="1" applyAlignment="1" applyProtection="1">
      <alignment horizontal="left" vertical="center" wrapText="1"/>
      <protection/>
    </xf>
    <xf numFmtId="0" fontId="8" fillId="27" borderId="25" xfId="0" applyFont="1" applyFill="1" applyBorder="1" applyAlignment="1" applyProtection="1">
      <alignment horizontal="left" vertical="center" wrapText="1"/>
      <protection/>
    </xf>
    <xf numFmtId="0" fontId="7" fillId="27" borderId="22" xfId="0" applyFont="1" applyFill="1" applyBorder="1" applyAlignment="1" applyProtection="1">
      <alignment horizontal="center" vertical="center"/>
      <protection/>
    </xf>
    <xf numFmtId="0" fontId="7" fillId="27" borderId="25" xfId="0" applyFont="1" applyFill="1" applyBorder="1" applyAlignment="1" applyProtection="1">
      <alignment horizontal="center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25" xfId="0" applyFont="1" applyFill="1" applyBorder="1" applyAlignment="1" applyProtection="1">
      <alignment horizontal="center" vertical="center" wrapText="1"/>
      <protection/>
    </xf>
    <xf numFmtId="0" fontId="32" fillId="27" borderId="36" xfId="0" applyFont="1" applyFill="1" applyBorder="1" applyAlignment="1" applyProtection="1">
      <alignment horizontal="center" vertical="center" wrapText="1"/>
      <protection/>
    </xf>
    <xf numFmtId="0" fontId="32" fillId="27" borderId="37" xfId="0" applyFont="1" applyFill="1" applyBorder="1" applyAlignment="1" applyProtection="1">
      <alignment horizontal="center" vertical="center" wrapText="1"/>
      <protection/>
    </xf>
    <xf numFmtId="0" fontId="32" fillId="27" borderId="22" xfId="0" applyFont="1" applyFill="1" applyBorder="1" applyAlignment="1" applyProtection="1">
      <alignment horizontal="center" vertical="center" wrapText="1"/>
      <protection/>
    </xf>
    <xf numFmtId="0" fontId="32" fillId="27" borderId="25" xfId="0" applyFont="1" applyFill="1" applyBorder="1" applyAlignment="1" applyProtection="1">
      <alignment horizontal="center" vertical="center" wrapText="1"/>
      <protection/>
    </xf>
    <xf numFmtId="0" fontId="30" fillId="2" borderId="52" xfId="59" applyFont="1" applyBorder="1" applyAlignment="1">
      <alignment horizontal="left" wrapText="1"/>
      <protection/>
    </xf>
    <xf numFmtId="0" fontId="30" fillId="2" borderId="0" xfId="59" applyFont="1" applyBorder="1" applyAlignment="1">
      <alignment horizontal="left" wrapText="1"/>
      <protection/>
    </xf>
    <xf numFmtId="0" fontId="30" fillId="2" borderId="53" xfId="59" applyFont="1" applyBorder="1" applyAlignment="1">
      <alignment horizontal="left" wrapText="1"/>
      <protection/>
    </xf>
    <xf numFmtId="0" fontId="29" fillId="2" borderId="17" xfId="0" applyFont="1" applyBorder="1" applyAlignment="1">
      <alignment horizontal="center" wrapText="1"/>
    </xf>
    <xf numFmtId="0" fontId="29" fillId="2" borderId="54" xfId="0" applyFont="1" applyBorder="1" applyAlignment="1">
      <alignment horizontal="center" wrapText="1"/>
    </xf>
    <xf numFmtId="0" fontId="29" fillId="2" borderId="55" xfId="0" applyFont="1" applyBorder="1" applyAlignment="1">
      <alignment horizontal="center" wrapText="1"/>
    </xf>
    <xf numFmtId="204" fontId="34" fillId="9" borderId="22" xfId="59" applyNumberFormat="1" applyFont="1" applyFill="1" applyBorder="1" applyAlignment="1" applyProtection="1">
      <alignment horizontal="center" vertical="center"/>
      <protection/>
    </xf>
    <xf numFmtId="204" fontId="34" fillId="9" borderId="25" xfId="59" applyNumberFormat="1" applyFont="1" applyFill="1" applyBorder="1" applyAlignment="1" applyProtection="1">
      <alignment horizontal="center" vertical="center"/>
      <protection/>
    </xf>
    <xf numFmtId="3" fontId="34" fillId="0" borderId="22" xfId="59" applyNumberFormat="1" applyFont="1" applyFill="1" applyBorder="1" applyAlignment="1" applyProtection="1">
      <alignment horizontal="center" vertical="center"/>
      <protection locked="0"/>
    </xf>
    <xf numFmtId="3" fontId="34" fillId="0" borderId="25" xfId="59" applyNumberFormat="1" applyFont="1" applyFill="1" applyBorder="1" applyAlignment="1" applyProtection="1">
      <alignment horizontal="center" vertical="center"/>
      <protection locked="0"/>
    </xf>
    <xf numFmtId="3" fontId="34" fillId="9" borderId="22" xfId="59" applyNumberFormat="1" applyFont="1" applyFill="1" applyBorder="1" applyAlignment="1" applyProtection="1">
      <alignment horizontal="center" vertical="center"/>
      <protection/>
    </xf>
    <xf numFmtId="3" fontId="34" fillId="9" borderId="25" xfId="59" applyNumberFormat="1" applyFont="1" applyFill="1" applyBorder="1" applyAlignment="1" applyProtection="1">
      <alignment horizontal="center" vertical="center"/>
      <protection/>
    </xf>
    <xf numFmtId="0" fontId="36" fillId="2" borderId="35" xfId="59" applyFont="1" applyBorder="1" applyAlignment="1">
      <alignment horizontal="center" vertical="center" wrapText="1"/>
      <protection/>
    </xf>
    <xf numFmtId="0" fontId="36" fillId="2" borderId="36" xfId="59" applyFont="1" applyBorder="1" applyAlignment="1">
      <alignment horizontal="center" vertical="center" wrapText="1"/>
      <protection/>
    </xf>
    <xf numFmtId="0" fontId="45" fillId="2" borderId="21" xfId="59" applyFont="1" applyBorder="1" applyAlignment="1">
      <alignment horizontal="center" vertical="center" wrapText="1"/>
      <protection/>
    </xf>
    <xf numFmtId="0" fontId="45" fillId="2" borderId="22" xfId="59" applyFont="1" applyBorder="1" applyAlignment="1">
      <alignment horizontal="center" vertical="center" wrapText="1"/>
      <protection/>
    </xf>
    <xf numFmtId="0" fontId="0" fillId="21" borderId="52" xfId="59" applyFont="1" applyFill="1" applyBorder="1">
      <alignment horizontal="center"/>
      <protection/>
    </xf>
    <xf numFmtId="0" fontId="0" fillId="21" borderId="52" xfId="59" applyFont="1" applyFill="1" applyBorder="1">
      <alignment horizontal="center"/>
      <protection/>
    </xf>
    <xf numFmtId="0" fontId="8" fillId="27" borderId="36" xfId="59" applyFont="1" applyFill="1" applyBorder="1" applyAlignment="1">
      <alignment horizontal="center" vertical="center" wrapText="1"/>
      <protection/>
    </xf>
    <xf numFmtId="0" fontId="8" fillId="27" borderId="37" xfId="59" applyFont="1" applyFill="1" applyBorder="1" applyAlignment="1">
      <alignment horizontal="center" vertical="center" wrapText="1"/>
      <protection/>
    </xf>
    <xf numFmtId="0" fontId="8" fillId="27" borderId="22" xfId="59" applyFont="1" applyFill="1" applyBorder="1" applyAlignment="1">
      <alignment horizontal="center" vertical="center" wrapText="1"/>
      <protection/>
    </xf>
    <xf numFmtId="0" fontId="8" fillId="27" borderId="25" xfId="59" applyFont="1" applyFill="1" applyBorder="1" applyAlignment="1">
      <alignment horizontal="center" vertical="center" wrapText="1"/>
      <protection/>
    </xf>
    <xf numFmtId="0" fontId="29" fillId="0" borderId="21" xfId="59" applyFont="1" applyFill="1" applyBorder="1">
      <alignment horizontal="center"/>
      <protection/>
    </xf>
    <xf numFmtId="0" fontId="29" fillId="0" borderId="22" xfId="59" applyFont="1" applyFill="1" applyBorder="1">
      <alignment horizontal="center"/>
      <protection/>
    </xf>
    <xf numFmtId="0" fontId="29" fillId="0" borderId="25" xfId="59" applyFont="1" applyFill="1" applyBorder="1">
      <alignment horizontal="center"/>
      <protection/>
    </xf>
    <xf numFmtId="9" fontId="12" fillId="27" borderId="22" xfId="59" applyNumberFormat="1" applyFont="1" applyFill="1" applyBorder="1" applyAlignment="1" applyProtection="1">
      <alignment horizontal="center" vertical="center"/>
      <protection/>
    </xf>
    <xf numFmtId="9" fontId="12" fillId="27" borderId="25" xfId="59" applyNumberFormat="1" applyFont="1" applyFill="1" applyBorder="1" applyAlignment="1" applyProtection="1">
      <alignment horizontal="center" vertical="center"/>
      <protection/>
    </xf>
    <xf numFmtId="0" fontId="34" fillId="9" borderId="22" xfId="59" applyNumberFormat="1" applyFont="1" applyFill="1" applyBorder="1" applyAlignment="1">
      <alignment horizontal="center" vertical="center"/>
      <protection/>
    </xf>
    <xf numFmtId="0" fontId="8" fillId="27" borderId="21" xfId="59" applyFont="1" applyFill="1" applyBorder="1" applyAlignment="1">
      <alignment horizontal="center"/>
      <protection/>
    </xf>
    <xf numFmtId="0" fontId="8" fillId="27" borderId="22" xfId="59" applyFont="1" applyFill="1" applyBorder="1" applyAlignment="1">
      <alignment horizontal="center"/>
      <protection/>
    </xf>
    <xf numFmtId="0" fontId="8" fillId="27" borderId="25" xfId="59" applyFont="1" applyFill="1" applyBorder="1" applyAlignment="1">
      <alignment horizontal="center"/>
      <protection/>
    </xf>
    <xf numFmtId="0" fontId="34" fillId="9" borderId="21" xfId="59" applyFont="1" applyFill="1" applyBorder="1" applyAlignment="1">
      <alignment horizontal="center"/>
      <protection/>
    </xf>
    <xf numFmtId="0" fontId="34" fillId="9" borderId="22" xfId="59" applyFont="1" applyFill="1" applyBorder="1" applyAlignment="1">
      <alignment horizontal="center"/>
      <protection/>
    </xf>
    <xf numFmtId="185" fontId="34" fillId="9" borderId="22" xfId="59" applyNumberFormat="1" applyFont="1" applyFill="1" applyBorder="1" applyAlignment="1">
      <alignment horizontal="center"/>
      <protection/>
    </xf>
    <xf numFmtId="185" fontId="34" fillId="9" borderId="25" xfId="59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Domiu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nput" xfId="54"/>
    <cellStyle name="insert mic" xfId="55"/>
    <cellStyle name="Linked Cell" xfId="56"/>
    <cellStyle name="needitabil" xfId="57"/>
    <cellStyle name="Neutral" xfId="58"/>
    <cellStyle name="Normal_M.3.1.-2 ver6.0" xfId="59"/>
    <cellStyle name="Normal3.1" xfId="60"/>
    <cellStyle name="Note" xfId="61"/>
    <cellStyle name="Output" xfId="62"/>
    <cellStyle name="Percent" xfId="63"/>
    <cellStyle name="Currency" xfId="64"/>
    <cellStyle name="Currency [0]" xfId="65"/>
    <cellStyle name="Title" xfId="66"/>
    <cellStyle name="Total" xfId="67"/>
    <cellStyle name="Ttilu" xfId="68"/>
    <cellStyle name="Comma" xfId="69"/>
    <cellStyle name="Comma [0]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04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56"/>
    <pageSetUpPr fitToPage="1"/>
  </sheetPr>
  <dimension ref="A1:R48"/>
  <sheetViews>
    <sheetView showGridLines="0" showZeros="0" defaultGridColor="0" zoomScale="75" zoomScaleNormal="75" zoomScalePageLayoutView="0" colorId="9" workbookViewId="0" topLeftCell="A1">
      <pane xSplit="2" ySplit="7" topLeftCell="C8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A4" sqref="A4:Q4"/>
    </sheetView>
  </sheetViews>
  <sheetFormatPr defaultColWidth="8.00390625" defaultRowHeight="12.75" zeroHeight="1"/>
  <cols>
    <col min="1" max="1" width="5.7109375" style="74" customWidth="1"/>
    <col min="2" max="2" width="28.421875" style="74" customWidth="1"/>
    <col min="3" max="3" width="13.00390625" style="75" customWidth="1"/>
    <col min="4" max="4" width="11.00390625" style="74" customWidth="1"/>
    <col min="5" max="17" width="17.28125" style="74" customWidth="1"/>
    <col min="18" max="18" width="7.8515625" style="76" customWidth="1"/>
    <col min="19" max="241" width="8.00390625" style="67" hidden="1" customWidth="1"/>
    <col min="242" max="242" width="8.00390625" style="67" customWidth="1"/>
    <col min="243" max="252" width="8.00390625" style="67" hidden="1" customWidth="1"/>
    <col min="253" max="16384" width="8.00390625" style="67" customWidth="1"/>
  </cols>
  <sheetData>
    <row r="1" spans="1:18" s="62" customFormat="1" ht="15.75">
      <c r="A1" s="336" t="s">
        <v>154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8" t="s">
        <v>221</v>
      </c>
      <c r="Q1" s="339"/>
      <c r="R1" s="61"/>
    </row>
    <row r="2" spans="1:18" s="62" customFormat="1" ht="23.25">
      <c r="A2" s="348" t="s">
        <v>245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50"/>
      <c r="P2" s="340"/>
      <c r="Q2" s="341"/>
      <c r="R2" s="61"/>
    </row>
    <row r="3" spans="1:18" s="62" customFormat="1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4"/>
      <c r="R3" s="61"/>
    </row>
    <row r="4" spans="1:18" s="300" customFormat="1" ht="15.75" customHeight="1" thickBot="1">
      <c r="A4" s="345" t="s">
        <v>222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7"/>
      <c r="R4" s="299"/>
    </row>
    <row r="5" spans="1:17" s="306" customFormat="1" ht="15" thickBot="1">
      <c r="A5" s="302"/>
      <c r="B5" s="303"/>
      <c r="C5" s="304"/>
      <c r="D5" s="305"/>
      <c r="E5" s="335" t="s">
        <v>28</v>
      </c>
      <c r="F5" s="335"/>
      <c r="G5" s="335"/>
      <c r="H5" s="335"/>
      <c r="I5" s="335" t="s">
        <v>29</v>
      </c>
      <c r="J5" s="335"/>
      <c r="K5" s="335"/>
      <c r="L5" s="335"/>
      <c r="M5" s="332" t="s">
        <v>204</v>
      </c>
      <c r="N5" s="332" t="s">
        <v>205</v>
      </c>
      <c r="O5" s="332" t="s">
        <v>206</v>
      </c>
      <c r="P5" s="332" t="s">
        <v>202</v>
      </c>
      <c r="Q5" s="332" t="s">
        <v>207</v>
      </c>
    </row>
    <row r="6" spans="1:17" s="306" customFormat="1" ht="25.5" customHeight="1" thickBot="1">
      <c r="A6" s="307" t="s">
        <v>198</v>
      </c>
      <c r="B6" s="307" t="s">
        <v>46</v>
      </c>
      <c r="C6" s="307" t="s">
        <v>144</v>
      </c>
      <c r="D6" s="307" t="s">
        <v>40</v>
      </c>
      <c r="E6" s="307" t="s">
        <v>59</v>
      </c>
      <c r="F6" s="307" t="s">
        <v>60</v>
      </c>
      <c r="G6" s="307" t="s">
        <v>61</v>
      </c>
      <c r="H6" s="307" t="s">
        <v>62</v>
      </c>
      <c r="I6" s="307" t="s">
        <v>59</v>
      </c>
      <c r="J6" s="307" t="s">
        <v>60</v>
      </c>
      <c r="K6" s="307" t="s">
        <v>61</v>
      </c>
      <c r="L6" s="307" t="s">
        <v>62</v>
      </c>
      <c r="M6" s="333"/>
      <c r="N6" s="333"/>
      <c r="O6" s="333"/>
      <c r="P6" s="333"/>
      <c r="Q6" s="333"/>
    </row>
    <row r="7" spans="1:17" s="306" customFormat="1" ht="18" customHeight="1" thickBot="1">
      <c r="A7" s="334" t="s">
        <v>74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</row>
    <row r="8" spans="1:17" s="314" customFormat="1" ht="18" customHeight="1" thickBot="1">
      <c r="A8" s="308">
        <v>1</v>
      </c>
      <c r="B8" s="309"/>
      <c r="C8" s="310"/>
      <c r="D8" s="311"/>
      <c r="E8" s="312"/>
      <c r="F8" s="312"/>
      <c r="G8" s="312"/>
      <c r="H8" s="312"/>
      <c r="I8" s="312"/>
      <c r="J8" s="312"/>
      <c r="K8" s="312"/>
      <c r="L8" s="312"/>
      <c r="M8" s="313">
        <f>SUM(E8:H8)</f>
        <v>0</v>
      </c>
      <c r="N8" s="313">
        <f>SUM(I8:L8)</f>
        <v>0</v>
      </c>
      <c r="O8" s="312"/>
      <c r="P8" s="312"/>
      <c r="Q8" s="312"/>
    </row>
    <row r="9" spans="1:17" s="314" customFormat="1" ht="18" customHeight="1" thickBot="1">
      <c r="A9" s="308">
        <v>2</v>
      </c>
      <c r="B9" s="309"/>
      <c r="C9" s="310"/>
      <c r="D9" s="311"/>
      <c r="E9" s="312"/>
      <c r="F9" s="312"/>
      <c r="G9" s="312"/>
      <c r="H9" s="312"/>
      <c r="I9" s="312"/>
      <c r="J9" s="312"/>
      <c r="K9" s="312"/>
      <c r="L9" s="312"/>
      <c r="M9" s="313">
        <f aca="true" t="shared" si="0" ref="M9:M19">SUM(E9:H9)</f>
        <v>0</v>
      </c>
      <c r="N9" s="313">
        <f aca="true" t="shared" si="1" ref="N9:N19">SUM(I9:L9)</f>
        <v>0</v>
      </c>
      <c r="O9" s="312"/>
      <c r="P9" s="312"/>
      <c r="Q9" s="312"/>
    </row>
    <row r="10" spans="1:17" s="314" customFormat="1" ht="18" customHeight="1" thickBot="1">
      <c r="A10" s="308">
        <v>3</v>
      </c>
      <c r="B10" s="309"/>
      <c r="C10" s="310"/>
      <c r="D10" s="311"/>
      <c r="E10" s="312"/>
      <c r="F10" s="312"/>
      <c r="G10" s="312"/>
      <c r="H10" s="312"/>
      <c r="I10" s="312"/>
      <c r="J10" s="312"/>
      <c r="K10" s="312"/>
      <c r="L10" s="312"/>
      <c r="M10" s="313">
        <f t="shared" si="0"/>
        <v>0</v>
      </c>
      <c r="N10" s="313">
        <f t="shared" si="1"/>
        <v>0</v>
      </c>
      <c r="O10" s="312"/>
      <c r="P10" s="312"/>
      <c r="Q10" s="312"/>
    </row>
    <row r="11" spans="1:17" s="314" customFormat="1" ht="18" customHeight="1" thickBot="1">
      <c r="A11" s="308">
        <v>4</v>
      </c>
      <c r="B11" s="309"/>
      <c r="C11" s="310"/>
      <c r="D11" s="311"/>
      <c r="E11" s="312"/>
      <c r="F11" s="312"/>
      <c r="G11" s="312"/>
      <c r="H11" s="312"/>
      <c r="I11" s="312"/>
      <c r="J11" s="312"/>
      <c r="K11" s="312"/>
      <c r="L11" s="312"/>
      <c r="M11" s="313">
        <f t="shared" si="0"/>
        <v>0</v>
      </c>
      <c r="N11" s="313">
        <f t="shared" si="1"/>
        <v>0</v>
      </c>
      <c r="O11" s="312"/>
      <c r="P11" s="312"/>
      <c r="Q11" s="312"/>
    </row>
    <row r="12" spans="1:17" s="314" customFormat="1" ht="18" customHeight="1" thickBot="1">
      <c r="A12" s="308">
        <v>5</v>
      </c>
      <c r="B12" s="309"/>
      <c r="C12" s="310"/>
      <c r="D12" s="311"/>
      <c r="E12" s="312"/>
      <c r="F12" s="312"/>
      <c r="G12" s="312"/>
      <c r="H12" s="312"/>
      <c r="I12" s="312"/>
      <c r="J12" s="312"/>
      <c r="K12" s="312"/>
      <c r="L12" s="312"/>
      <c r="M12" s="313">
        <f t="shared" si="0"/>
        <v>0</v>
      </c>
      <c r="N12" s="313">
        <f t="shared" si="1"/>
        <v>0</v>
      </c>
      <c r="O12" s="312"/>
      <c r="P12" s="312"/>
      <c r="Q12" s="312"/>
    </row>
    <row r="13" spans="1:17" s="314" customFormat="1" ht="18" customHeight="1" thickBot="1">
      <c r="A13" s="308">
        <v>6</v>
      </c>
      <c r="B13" s="309"/>
      <c r="C13" s="310"/>
      <c r="D13" s="311"/>
      <c r="E13" s="312"/>
      <c r="F13" s="312"/>
      <c r="G13" s="312"/>
      <c r="H13" s="312"/>
      <c r="I13" s="312"/>
      <c r="J13" s="312"/>
      <c r="K13" s="312"/>
      <c r="L13" s="312"/>
      <c r="M13" s="313">
        <f t="shared" si="0"/>
        <v>0</v>
      </c>
      <c r="N13" s="313">
        <f t="shared" si="1"/>
        <v>0</v>
      </c>
      <c r="O13" s="312"/>
      <c r="P13" s="312"/>
      <c r="Q13" s="312"/>
    </row>
    <row r="14" spans="1:17" s="314" customFormat="1" ht="18" customHeight="1" thickBot="1">
      <c r="A14" s="308">
        <v>7</v>
      </c>
      <c r="B14" s="309"/>
      <c r="C14" s="310"/>
      <c r="D14" s="311"/>
      <c r="E14" s="312"/>
      <c r="F14" s="312"/>
      <c r="G14" s="312"/>
      <c r="H14" s="312"/>
      <c r="I14" s="312"/>
      <c r="J14" s="312"/>
      <c r="K14" s="312"/>
      <c r="L14" s="312"/>
      <c r="M14" s="313">
        <f t="shared" si="0"/>
        <v>0</v>
      </c>
      <c r="N14" s="313">
        <f t="shared" si="1"/>
        <v>0</v>
      </c>
      <c r="O14" s="312"/>
      <c r="P14" s="312"/>
      <c r="Q14" s="312"/>
    </row>
    <row r="15" spans="1:17" s="314" customFormat="1" ht="18" customHeight="1" thickBot="1">
      <c r="A15" s="308">
        <v>8</v>
      </c>
      <c r="B15" s="309"/>
      <c r="C15" s="310"/>
      <c r="D15" s="311"/>
      <c r="E15" s="312"/>
      <c r="F15" s="312"/>
      <c r="G15" s="312"/>
      <c r="H15" s="312"/>
      <c r="I15" s="312"/>
      <c r="J15" s="312"/>
      <c r="K15" s="312"/>
      <c r="L15" s="312"/>
      <c r="M15" s="313">
        <f t="shared" si="0"/>
        <v>0</v>
      </c>
      <c r="N15" s="313">
        <f t="shared" si="1"/>
        <v>0</v>
      </c>
      <c r="O15" s="312"/>
      <c r="P15" s="312"/>
      <c r="Q15" s="312"/>
    </row>
    <row r="16" spans="1:17" s="314" customFormat="1" ht="18" customHeight="1" thickBot="1">
      <c r="A16" s="308">
        <v>9</v>
      </c>
      <c r="B16" s="309"/>
      <c r="C16" s="310"/>
      <c r="D16" s="311"/>
      <c r="E16" s="312"/>
      <c r="F16" s="312"/>
      <c r="G16" s="312"/>
      <c r="H16" s="312"/>
      <c r="I16" s="312"/>
      <c r="J16" s="312"/>
      <c r="K16" s="312"/>
      <c r="L16" s="312"/>
      <c r="M16" s="313">
        <f t="shared" si="0"/>
        <v>0</v>
      </c>
      <c r="N16" s="313">
        <f t="shared" si="1"/>
        <v>0</v>
      </c>
      <c r="O16" s="312"/>
      <c r="P16" s="312"/>
      <c r="Q16" s="312"/>
    </row>
    <row r="17" spans="1:17" s="314" customFormat="1" ht="18" customHeight="1" thickBot="1">
      <c r="A17" s="308">
        <v>10</v>
      </c>
      <c r="B17" s="309"/>
      <c r="C17" s="310"/>
      <c r="D17" s="311"/>
      <c r="E17" s="312"/>
      <c r="F17" s="312"/>
      <c r="G17" s="312"/>
      <c r="H17" s="312"/>
      <c r="I17" s="312"/>
      <c r="J17" s="312"/>
      <c r="K17" s="312"/>
      <c r="L17" s="312"/>
      <c r="M17" s="313">
        <f t="shared" si="0"/>
        <v>0</v>
      </c>
      <c r="N17" s="313">
        <f t="shared" si="1"/>
        <v>0</v>
      </c>
      <c r="O17" s="312"/>
      <c r="P17" s="312"/>
      <c r="Q17" s="312"/>
    </row>
    <row r="18" spans="1:17" s="314" customFormat="1" ht="18" customHeight="1" thickBot="1">
      <c r="A18" s="308">
        <v>11</v>
      </c>
      <c r="B18" s="309"/>
      <c r="C18" s="310"/>
      <c r="D18" s="311"/>
      <c r="E18" s="312"/>
      <c r="F18" s="312"/>
      <c r="G18" s="312"/>
      <c r="H18" s="312"/>
      <c r="I18" s="312"/>
      <c r="J18" s="312"/>
      <c r="K18" s="312"/>
      <c r="L18" s="312"/>
      <c r="M18" s="313">
        <f t="shared" si="0"/>
        <v>0</v>
      </c>
      <c r="N18" s="313">
        <f t="shared" si="1"/>
        <v>0</v>
      </c>
      <c r="O18" s="312"/>
      <c r="P18" s="312"/>
      <c r="Q18" s="312"/>
    </row>
    <row r="19" spans="1:17" s="314" customFormat="1" ht="18" customHeight="1" thickBot="1">
      <c r="A19" s="308">
        <v>12</v>
      </c>
      <c r="B19" s="309"/>
      <c r="C19" s="310"/>
      <c r="D19" s="311"/>
      <c r="E19" s="312"/>
      <c r="F19" s="312"/>
      <c r="G19" s="312"/>
      <c r="H19" s="312"/>
      <c r="I19" s="312"/>
      <c r="J19" s="312"/>
      <c r="K19" s="312"/>
      <c r="L19" s="312"/>
      <c r="M19" s="313">
        <f t="shared" si="0"/>
        <v>0</v>
      </c>
      <c r="N19" s="313">
        <f t="shared" si="1"/>
        <v>0</v>
      </c>
      <c r="O19" s="312"/>
      <c r="P19" s="312"/>
      <c r="Q19" s="312"/>
    </row>
    <row r="20" spans="1:17" s="306" customFormat="1" ht="18" customHeight="1" thickBot="1">
      <c r="A20" s="334" t="s">
        <v>135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</row>
    <row r="21" spans="1:17" s="314" customFormat="1" ht="18" customHeight="1" thickBot="1">
      <c r="A21" s="308">
        <v>1</v>
      </c>
      <c r="B21" s="315">
        <f aca="true" t="shared" si="2" ref="B21:C32">B8</f>
        <v>0</v>
      </c>
      <c r="C21" s="316">
        <f t="shared" si="2"/>
        <v>0</v>
      </c>
      <c r="D21" s="308" t="s">
        <v>145</v>
      </c>
      <c r="E21" s="313">
        <f aca="true" t="shared" si="3" ref="E21:E32">C8*E8</f>
        <v>0</v>
      </c>
      <c r="F21" s="313">
        <f aca="true" t="shared" si="4" ref="F21:F32">C8*F8</f>
        <v>0</v>
      </c>
      <c r="G21" s="313">
        <f aca="true" t="shared" si="5" ref="G21:G32">C8*G8</f>
        <v>0</v>
      </c>
      <c r="H21" s="313">
        <f aca="true" t="shared" si="6" ref="H21:H32">C8*H8</f>
        <v>0</v>
      </c>
      <c r="I21" s="313">
        <f aca="true" t="shared" si="7" ref="I21:I32">C8*I8</f>
        <v>0</v>
      </c>
      <c r="J21" s="313">
        <f aca="true" t="shared" si="8" ref="J21:J32">C8*J8</f>
        <v>0</v>
      </c>
      <c r="K21" s="313">
        <f aca="true" t="shared" si="9" ref="K21:K32">C8*K8</f>
        <v>0</v>
      </c>
      <c r="L21" s="313">
        <f aca="true" t="shared" si="10" ref="L21:L32">C8*L8</f>
        <v>0</v>
      </c>
      <c r="M21" s="313">
        <f>SUM(E21:H21)</f>
        <v>0</v>
      </c>
      <c r="N21" s="313">
        <f>SUM(I21:L21)</f>
        <v>0</v>
      </c>
      <c r="O21" s="313">
        <f>SUM($C$8*O8)</f>
        <v>0</v>
      </c>
      <c r="P21" s="313">
        <f>SUM($C$8*P8)</f>
        <v>0</v>
      </c>
      <c r="Q21" s="313">
        <f>SUM($C$8*Q8)</f>
        <v>0</v>
      </c>
    </row>
    <row r="22" spans="1:17" s="314" customFormat="1" ht="18" customHeight="1" thickBot="1">
      <c r="A22" s="308">
        <v>2</v>
      </c>
      <c r="B22" s="315">
        <f t="shared" si="2"/>
        <v>0</v>
      </c>
      <c r="C22" s="316">
        <f t="shared" si="2"/>
        <v>0</v>
      </c>
      <c r="D22" s="308" t="s">
        <v>145</v>
      </c>
      <c r="E22" s="313">
        <f t="shared" si="3"/>
        <v>0</v>
      </c>
      <c r="F22" s="313">
        <f t="shared" si="4"/>
        <v>0</v>
      </c>
      <c r="G22" s="313">
        <f t="shared" si="5"/>
        <v>0</v>
      </c>
      <c r="H22" s="313">
        <f t="shared" si="6"/>
        <v>0</v>
      </c>
      <c r="I22" s="313">
        <f t="shared" si="7"/>
        <v>0</v>
      </c>
      <c r="J22" s="313">
        <f t="shared" si="8"/>
        <v>0</v>
      </c>
      <c r="K22" s="313">
        <f t="shared" si="9"/>
        <v>0</v>
      </c>
      <c r="L22" s="313">
        <f t="shared" si="10"/>
        <v>0</v>
      </c>
      <c r="M22" s="313">
        <f aca="true" t="shared" si="11" ref="M22:M32">SUM(E22:H22)</f>
        <v>0</v>
      </c>
      <c r="N22" s="313">
        <f aca="true" t="shared" si="12" ref="N22:N32">SUM(I22:L22)</f>
        <v>0</v>
      </c>
      <c r="O22" s="313">
        <f>SUM($C$9*O9)</f>
        <v>0</v>
      </c>
      <c r="P22" s="313">
        <f>SUM($C$9*P9)</f>
        <v>0</v>
      </c>
      <c r="Q22" s="313">
        <f>SUM($C$9*Q9)</f>
        <v>0</v>
      </c>
    </row>
    <row r="23" spans="1:17" s="314" customFormat="1" ht="18" customHeight="1" thickBot="1">
      <c r="A23" s="308">
        <v>3</v>
      </c>
      <c r="B23" s="315">
        <f t="shared" si="2"/>
        <v>0</v>
      </c>
      <c r="C23" s="316">
        <f t="shared" si="2"/>
        <v>0</v>
      </c>
      <c r="D23" s="308" t="s">
        <v>145</v>
      </c>
      <c r="E23" s="313">
        <f t="shared" si="3"/>
        <v>0</v>
      </c>
      <c r="F23" s="313">
        <f t="shared" si="4"/>
        <v>0</v>
      </c>
      <c r="G23" s="313">
        <f t="shared" si="5"/>
        <v>0</v>
      </c>
      <c r="H23" s="313">
        <f t="shared" si="6"/>
        <v>0</v>
      </c>
      <c r="I23" s="313">
        <f t="shared" si="7"/>
        <v>0</v>
      </c>
      <c r="J23" s="313">
        <f t="shared" si="8"/>
        <v>0</v>
      </c>
      <c r="K23" s="313">
        <f t="shared" si="9"/>
        <v>0</v>
      </c>
      <c r="L23" s="313">
        <f t="shared" si="10"/>
        <v>0</v>
      </c>
      <c r="M23" s="313">
        <f t="shared" si="11"/>
        <v>0</v>
      </c>
      <c r="N23" s="313">
        <f t="shared" si="12"/>
        <v>0</v>
      </c>
      <c r="O23" s="313">
        <f>SUM($C$10*O10)</f>
        <v>0</v>
      </c>
      <c r="P23" s="313">
        <f>SUM($C$10*P10)</f>
        <v>0</v>
      </c>
      <c r="Q23" s="313">
        <f>SUM($C$10*Q10)</f>
        <v>0</v>
      </c>
    </row>
    <row r="24" spans="1:17" s="314" customFormat="1" ht="18" customHeight="1" thickBot="1">
      <c r="A24" s="308">
        <v>4</v>
      </c>
      <c r="B24" s="315">
        <f t="shared" si="2"/>
        <v>0</v>
      </c>
      <c r="C24" s="316">
        <f t="shared" si="2"/>
        <v>0</v>
      </c>
      <c r="D24" s="308" t="s">
        <v>145</v>
      </c>
      <c r="E24" s="313">
        <f t="shared" si="3"/>
        <v>0</v>
      </c>
      <c r="F24" s="313">
        <f t="shared" si="4"/>
        <v>0</v>
      </c>
      <c r="G24" s="313">
        <f t="shared" si="5"/>
        <v>0</v>
      </c>
      <c r="H24" s="313">
        <f t="shared" si="6"/>
        <v>0</v>
      </c>
      <c r="I24" s="313">
        <f t="shared" si="7"/>
        <v>0</v>
      </c>
      <c r="J24" s="313">
        <f t="shared" si="8"/>
        <v>0</v>
      </c>
      <c r="K24" s="313">
        <f t="shared" si="9"/>
        <v>0</v>
      </c>
      <c r="L24" s="313">
        <f t="shared" si="10"/>
        <v>0</v>
      </c>
      <c r="M24" s="313">
        <f t="shared" si="11"/>
        <v>0</v>
      </c>
      <c r="N24" s="313">
        <f t="shared" si="12"/>
        <v>0</v>
      </c>
      <c r="O24" s="313">
        <f>SUM($C$11*O11)</f>
        <v>0</v>
      </c>
      <c r="P24" s="313">
        <f>SUM($C$11*P11)</f>
        <v>0</v>
      </c>
      <c r="Q24" s="313">
        <f>SUM($C$11*Q11)</f>
        <v>0</v>
      </c>
    </row>
    <row r="25" spans="1:17" s="314" customFormat="1" ht="18" customHeight="1" thickBot="1">
      <c r="A25" s="308">
        <v>5</v>
      </c>
      <c r="B25" s="315">
        <f t="shared" si="2"/>
        <v>0</v>
      </c>
      <c r="C25" s="316">
        <f t="shared" si="2"/>
        <v>0</v>
      </c>
      <c r="D25" s="308" t="s">
        <v>145</v>
      </c>
      <c r="E25" s="313">
        <f t="shared" si="3"/>
        <v>0</v>
      </c>
      <c r="F25" s="313">
        <f t="shared" si="4"/>
        <v>0</v>
      </c>
      <c r="G25" s="313">
        <f t="shared" si="5"/>
        <v>0</v>
      </c>
      <c r="H25" s="313">
        <f t="shared" si="6"/>
        <v>0</v>
      </c>
      <c r="I25" s="313">
        <f t="shared" si="7"/>
        <v>0</v>
      </c>
      <c r="J25" s="313">
        <f t="shared" si="8"/>
        <v>0</v>
      </c>
      <c r="K25" s="313">
        <f t="shared" si="9"/>
        <v>0</v>
      </c>
      <c r="L25" s="313">
        <f t="shared" si="10"/>
        <v>0</v>
      </c>
      <c r="M25" s="313">
        <f t="shared" si="11"/>
        <v>0</v>
      </c>
      <c r="N25" s="313">
        <f t="shared" si="12"/>
        <v>0</v>
      </c>
      <c r="O25" s="313">
        <f>SUM($C$12*O12)</f>
        <v>0</v>
      </c>
      <c r="P25" s="313">
        <f>SUM($C$12*P12)</f>
        <v>0</v>
      </c>
      <c r="Q25" s="313">
        <f>SUM($C$12*Q12)</f>
        <v>0</v>
      </c>
    </row>
    <row r="26" spans="1:17" s="314" customFormat="1" ht="18" customHeight="1" thickBot="1">
      <c r="A26" s="308">
        <v>6</v>
      </c>
      <c r="B26" s="315">
        <f t="shared" si="2"/>
        <v>0</v>
      </c>
      <c r="C26" s="316">
        <f t="shared" si="2"/>
        <v>0</v>
      </c>
      <c r="D26" s="308" t="s">
        <v>145</v>
      </c>
      <c r="E26" s="313">
        <f t="shared" si="3"/>
        <v>0</v>
      </c>
      <c r="F26" s="313">
        <f t="shared" si="4"/>
        <v>0</v>
      </c>
      <c r="G26" s="313">
        <f t="shared" si="5"/>
        <v>0</v>
      </c>
      <c r="H26" s="313">
        <f t="shared" si="6"/>
        <v>0</v>
      </c>
      <c r="I26" s="313">
        <f t="shared" si="7"/>
        <v>0</v>
      </c>
      <c r="J26" s="313">
        <f t="shared" si="8"/>
        <v>0</v>
      </c>
      <c r="K26" s="313">
        <f t="shared" si="9"/>
        <v>0</v>
      </c>
      <c r="L26" s="313">
        <f t="shared" si="10"/>
        <v>0</v>
      </c>
      <c r="M26" s="313">
        <f t="shared" si="11"/>
        <v>0</v>
      </c>
      <c r="N26" s="313">
        <f t="shared" si="12"/>
        <v>0</v>
      </c>
      <c r="O26" s="313">
        <f>SUM($C$13*O13)</f>
        <v>0</v>
      </c>
      <c r="P26" s="313">
        <f>SUM($C$13*P13)</f>
        <v>0</v>
      </c>
      <c r="Q26" s="313">
        <f>SUM($C$13*Q13)</f>
        <v>0</v>
      </c>
    </row>
    <row r="27" spans="1:17" s="314" customFormat="1" ht="18" customHeight="1" thickBot="1">
      <c r="A27" s="308">
        <v>7</v>
      </c>
      <c r="B27" s="315">
        <f t="shared" si="2"/>
        <v>0</v>
      </c>
      <c r="C27" s="316">
        <f t="shared" si="2"/>
        <v>0</v>
      </c>
      <c r="D27" s="308" t="s">
        <v>145</v>
      </c>
      <c r="E27" s="313">
        <f t="shared" si="3"/>
        <v>0</v>
      </c>
      <c r="F27" s="313">
        <f t="shared" si="4"/>
        <v>0</v>
      </c>
      <c r="G27" s="313">
        <f t="shared" si="5"/>
        <v>0</v>
      </c>
      <c r="H27" s="313">
        <f t="shared" si="6"/>
        <v>0</v>
      </c>
      <c r="I27" s="313">
        <f t="shared" si="7"/>
        <v>0</v>
      </c>
      <c r="J27" s="313">
        <f t="shared" si="8"/>
        <v>0</v>
      </c>
      <c r="K27" s="313">
        <f t="shared" si="9"/>
        <v>0</v>
      </c>
      <c r="L27" s="313">
        <f t="shared" si="10"/>
        <v>0</v>
      </c>
      <c r="M27" s="313">
        <f t="shared" si="11"/>
        <v>0</v>
      </c>
      <c r="N27" s="313">
        <f t="shared" si="12"/>
        <v>0</v>
      </c>
      <c r="O27" s="313">
        <f>SUM($C$14*O14)</f>
        <v>0</v>
      </c>
      <c r="P27" s="313">
        <f>SUM($C$14*P14)</f>
        <v>0</v>
      </c>
      <c r="Q27" s="313">
        <f>SUM($C$14*Q14)</f>
        <v>0</v>
      </c>
    </row>
    <row r="28" spans="1:17" s="314" customFormat="1" ht="18" customHeight="1" thickBot="1">
      <c r="A28" s="308">
        <v>8</v>
      </c>
      <c r="B28" s="315">
        <f t="shared" si="2"/>
        <v>0</v>
      </c>
      <c r="C28" s="316">
        <f t="shared" si="2"/>
        <v>0</v>
      </c>
      <c r="D28" s="308" t="s">
        <v>145</v>
      </c>
      <c r="E28" s="313">
        <f t="shared" si="3"/>
        <v>0</v>
      </c>
      <c r="F28" s="313">
        <f t="shared" si="4"/>
        <v>0</v>
      </c>
      <c r="G28" s="313">
        <f t="shared" si="5"/>
        <v>0</v>
      </c>
      <c r="H28" s="313">
        <f t="shared" si="6"/>
        <v>0</v>
      </c>
      <c r="I28" s="313">
        <f t="shared" si="7"/>
        <v>0</v>
      </c>
      <c r="J28" s="313">
        <f t="shared" si="8"/>
        <v>0</v>
      </c>
      <c r="K28" s="313">
        <f t="shared" si="9"/>
        <v>0</v>
      </c>
      <c r="L28" s="313">
        <f t="shared" si="10"/>
        <v>0</v>
      </c>
      <c r="M28" s="313">
        <f t="shared" si="11"/>
        <v>0</v>
      </c>
      <c r="N28" s="313">
        <f t="shared" si="12"/>
        <v>0</v>
      </c>
      <c r="O28" s="313">
        <f>SUM($C$15*O15)</f>
        <v>0</v>
      </c>
      <c r="P28" s="313">
        <f>SUM($C$15*P15)</f>
        <v>0</v>
      </c>
      <c r="Q28" s="313">
        <f>SUM($C$15*Q15)</f>
        <v>0</v>
      </c>
    </row>
    <row r="29" spans="1:17" s="317" customFormat="1" ht="18" customHeight="1" thickBot="1">
      <c r="A29" s="308">
        <v>9</v>
      </c>
      <c r="B29" s="315">
        <f t="shared" si="2"/>
        <v>0</v>
      </c>
      <c r="C29" s="316">
        <f t="shared" si="2"/>
        <v>0</v>
      </c>
      <c r="D29" s="308" t="s">
        <v>145</v>
      </c>
      <c r="E29" s="313">
        <f t="shared" si="3"/>
        <v>0</v>
      </c>
      <c r="F29" s="313">
        <f t="shared" si="4"/>
        <v>0</v>
      </c>
      <c r="G29" s="313">
        <f t="shared" si="5"/>
        <v>0</v>
      </c>
      <c r="H29" s="313">
        <f t="shared" si="6"/>
        <v>0</v>
      </c>
      <c r="I29" s="313">
        <f t="shared" si="7"/>
        <v>0</v>
      </c>
      <c r="J29" s="313">
        <f t="shared" si="8"/>
        <v>0</v>
      </c>
      <c r="K29" s="313">
        <f t="shared" si="9"/>
        <v>0</v>
      </c>
      <c r="L29" s="313">
        <f t="shared" si="10"/>
        <v>0</v>
      </c>
      <c r="M29" s="313">
        <f t="shared" si="11"/>
        <v>0</v>
      </c>
      <c r="N29" s="313">
        <f t="shared" si="12"/>
        <v>0</v>
      </c>
      <c r="O29" s="313">
        <f>SUM($C$16*O16)</f>
        <v>0</v>
      </c>
      <c r="P29" s="313">
        <f>SUM($C$16*P16)</f>
        <v>0</v>
      </c>
      <c r="Q29" s="313">
        <f>SUM($C$16*Q16)</f>
        <v>0</v>
      </c>
    </row>
    <row r="30" spans="1:17" s="317" customFormat="1" ht="18" customHeight="1" thickBot="1">
      <c r="A30" s="308">
        <v>10</v>
      </c>
      <c r="B30" s="315">
        <f t="shared" si="2"/>
        <v>0</v>
      </c>
      <c r="C30" s="316">
        <f t="shared" si="2"/>
        <v>0</v>
      </c>
      <c r="D30" s="308" t="s">
        <v>145</v>
      </c>
      <c r="E30" s="313">
        <f t="shared" si="3"/>
        <v>0</v>
      </c>
      <c r="F30" s="313">
        <f t="shared" si="4"/>
        <v>0</v>
      </c>
      <c r="G30" s="313">
        <f t="shared" si="5"/>
        <v>0</v>
      </c>
      <c r="H30" s="313">
        <f t="shared" si="6"/>
        <v>0</v>
      </c>
      <c r="I30" s="313">
        <f t="shared" si="7"/>
        <v>0</v>
      </c>
      <c r="J30" s="313">
        <f t="shared" si="8"/>
        <v>0</v>
      </c>
      <c r="K30" s="313">
        <f t="shared" si="9"/>
        <v>0</v>
      </c>
      <c r="L30" s="313">
        <f t="shared" si="10"/>
        <v>0</v>
      </c>
      <c r="M30" s="313">
        <f t="shared" si="11"/>
        <v>0</v>
      </c>
      <c r="N30" s="313">
        <f t="shared" si="12"/>
        <v>0</v>
      </c>
      <c r="O30" s="313">
        <f>SUM($C$17*O17)</f>
        <v>0</v>
      </c>
      <c r="P30" s="313">
        <f>SUM($C$17*P17)</f>
        <v>0</v>
      </c>
      <c r="Q30" s="313">
        <f>SUM($C$17*Q17)</f>
        <v>0</v>
      </c>
    </row>
    <row r="31" spans="1:17" s="317" customFormat="1" ht="18" customHeight="1" thickBot="1">
      <c r="A31" s="308">
        <v>11</v>
      </c>
      <c r="B31" s="315">
        <f t="shared" si="2"/>
        <v>0</v>
      </c>
      <c r="C31" s="316">
        <f t="shared" si="2"/>
        <v>0</v>
      </c>
      <c r="D31" s="308" t="s">
        <v>145</v>
      </c>
      <c r="E31" s="313">
        <f t="shared" si="3"/>
        <v>0</v>
      </c>
      <c r="F31" s="313">
        <f t="shared" si="4"/>
        <v>0</v>
      </c>
      <c r="G31" s="313">
        <f t="shared" si="5"/>
        <v>0</v>
      </c>
      <c r="H31" s="313">
        <f t="shared" si="6"/>
        <v>0</v>
      </c>
      <c r="I31" s="313">
        <f t="shared" si="7"/>
        <v>0</v>
      </c>
      <c r="J31" s="313">
        <f t="shared" si="8"/>
        <v>0</v>
      </c>
      <c r="K31" s="313">
        <f t="shared" si="9"/>
        <v>0</v>
      </c>
      <c r="L31" s="313">
        <f t="shared" si="10"/>
        <v>0</v>
      </c>
      <c r="M31" s="313">
        <f t="shared" si="11"/>
        <v>0</v>
      </c>
      <c r="N31" s="313">
        <f t="shared" si="12"/>
        <v>0</v>
      </c>
      <c r="O31" s="313">
        <f>SUM($C$18*O18)</f>
        <v>0</v>
      </c>
      <c r="P31" s="313">
        <f>SUM($C$18*P18)</f>
        <v>0</v>
      </c>
      <c r="Q31" s="313">
        <f>SUM($C$18*Q18)</f>
        <v>0</v>
      </c>
    </row>
    <row r="32" spans="1:17" s="317" customFormat="1" ht="18" customHeight="1" thickBot="1">
      <c r="A32" s="308">
        <v>12</v>
      </c>
      <c r="B32" s="315">
        <f t="shared" si="2"/>
        <v>0</v>
      </c>
      <c r="C32" s="316">
        <f t="shared" si="2"/>
        <v>0</v>
      </c>
      <c r="D32" s="308" t="s">
        <v>145</v>
      </c>
      <c r="E32" s="313">
        <f t="shared" si="3"/>
        <v>0</v>
      </c>
      <c r="F32" s="313">
        <f t="shared" si="4"/>
        <v>0</v>
      </c>
      <c r="G32" s="313">
        <f t="shared" si="5"/>
        <v>0</v>
      </c>
      <c r="H32" s="313">
        <f t="shared" si="6"/>
        <v>0</v>
      </c>
      <c r="I32" s="313">
        <f t="shared" si="7"/>
        <v>0</v>
      </c>
      <c r="J32" s="313">
        <f t="shared" si="8"/>
        <v>0</v>
      </c>
      <c r="K32" s="313">
        <f t="shared" si="9"/>
        <v>0</v>
      </c>
      <c r="L32" s="313">
        <f t="shared" si="10"/>
        <v>0</v>
      </c>
      <c r="M32" s="313">
        <f t="shared" si="11"/>
        <v>0</v>
      </c>
      <c r="N32" s="313">
        <f t="shared" si="12"/>
        <v>0</v>
      </c>
      <c r="O32" s="313">
        <f>SUM($C$19*O19)</f>
        <v>0</v>
      </c>
      <c r="P32" s="313">
        <f>SUM($C$19*P19)</f>
        <v>0</v>
      </c>
      <c r="Q32" s="313">
        <f>SUM($C$19*Q19)</f>
        <v>0</v>
      </c>
    </row>
    <row r="33" spans="1:17" s="306" customFormat="1" ht="18" customHeight="1" thickBot="1">
      <c r="A33" s="330" t="s">
        <v>52</v>
      </c>
      <c r="B33" s="330"/>
      <c r="C33" s="318"/>
      <c r="D33" s="319" t="s">
        <v>145</v>
      </c>
      <c r="E33" s="318">
        <f>SUM(E21+E22+E23+E24+E25+E26+E27+E28+E29+E30+E31+E32)</f>
        <v>0</v>
      </c>
      <c r="F33" s="318">
        <f aca="true" t="shared" si="13" ref="F33:Q33">SUM(F21+F22+F23+F24+F25+F26+F27+F28+F29+F30+F31+F32)</f>
        <v>0</v>
      </c>
      <c r="G33" s="318">
        <f t="shared" si="13"/>
        <v>0</v>
      </c>
      <c r="H33" s="318">
        <f t="shared" si="13"/>
        <v>0</v>
      </c>
      <c r="I33" s="318">
        <f t="shared" si="13"/>
        <v>0</v>
      </c>
      <c r="J33" s="318">
        <f t="shared" si="13"/>
        <v>0</v>
      </c>
      <c r="K33" s="318">
        <f t="shared" si="13"/>
        <v>0</v>
      </c>
      <c r="L33" s="318">
        <f t="shared" si="13"/>
        <v>0</v>
      </c>
      <c r="M33" s="318">
        <f t="shared" si="13"/>
        <v>0</v>
      </c>
      <c r="N33" s="318">
        <f t="shared" si="13"/>
        <v>0</v>
      </c>
      <c r="O33" s="318">
        <f>SUM(O21+O22+O23+O24+O25+O26+O27+O28+O29+O30+O31+O32)</f>
        <v>0</v>
      </c>
      <c r="P33" s="318">
        <f t="shared" si="13"/>
        <v>0</v>
      </c>
      <c r="Q33" s="318">
        <f t="shared" si="13"/>
        <v>0</v>
      </c>
    </row>
    <row r="34" spans="1:17" s="314" customFormat="1" ht="18" customHeight="1" thickBot="1">
      <c r="A34" s="307">
        <v>13</v>
      </c>
      <c r="B34" s="320" t="s">
        <v>147</v>
      </c>
      <c r="C34" s="321"/>
      <c r="D34" s="308" t="s">
        <v>145</v>
      </c>
      <c r="E34" s="312"/>
      <c r="F34" s="312"/>
      <c r="G34" s="312"/>
      <c r="H34" s="312"/>
      <c r="I34" s="312"/>
      <c r="J34" s="312"/>
      <c r="K34" s="312"/>
      <c r="L34" s="312"/>
      <c r="M34" s="313">
        <f>SUM(E34:H34)</f>
        <v>0</v>
      </c>
      <c r="N34" s="313">
        <f>SUM(I34:L34)</f>
        <v>0</v>
      </c>
      <c r="O34" s="312"/>
      <c r="P34" s="312"/>
      <c r="Q34" s="312"/>
    </row>
    <row r="35" spans="1:17" s="306" customFormat="1" ht="18" customHeight="1" thickBot="1">
      <c r="A35" s="331" t="s">
        <v>72</v>
      </c>
      <c r="B35" s="331"/>
      <c r="C35" s="318"/>
      <c r="D35" s="319" t="s">
        <v>145</v>
      </c>
      <c r="E35" s="318">
        <f>SUM(E33+E34)</f>
        <v>0</v>
      </c>
      <c r="F35" s="318">
        <f aca="true" t="shared" si="14" ref="F35:Q35">SUM(F33+F34)</f>
        <v>0</v>
      </c>
      <c r="G35" s="318">
        <f t="shared" si="14"/>
        <v>0</v>
      </c>
      <c r="H35" s="318">
        <f t="shared" si="14"/>
        <v>0</v>
      </c>
      <c r="I35" s="318">
        <f t="shared" si="14"/>
        <v>0</v>
      </c>
      <c r="J35" s="318">
        <f t="shared" si="14"/>
        <v>0</v>
      </c>
      <c r="K35" s="318">
        <f t="shared" si="14"/>
        <v>0</v>
      </c>
      <c r="L35" s="318">
        <f t="shared" si="14"/>
        <v>0</v>
      </c>
      <c r="M35" s="318">
        <f>SUM(M33+M34)</f>
        <v>0</v>
      </c>
      <c r="N35" s="318">
        <f t="shared" si="14"/>
        <v>0</v>
      </c>
      <c r="O35" s="318">
        <f t="shared" si="14"/>
        <v>0</v>
      </c>
      <c r="P35" s="318">
        <f t="shared" si="14"/>
        <v>0</v>
      </c>
      <c r="Q35" s="318">
        <f t="shared" si="14"/>
        <v>0</v>
      </c>
    </row>
    <row r="36" spans="1:17" s="317" customFormat="1" ht="33.75" customHeight="1" thickBot="1">
      <c r="A36" s="307">
        <v>14</v>
      </c>
      <c r="B36" s="320" t="s">
        <v>53</v>
      </c>
      <c r="C36" s="321"/>
      <c r="D36" s="308" t="s">
        <v>145</v>
      </c>
      <c r="E36" s="312"/>
      <c r="F36" s="312"/>
      <c r="G36" s="312"/>
      <c r="H36" s="312"/>
      <c r="I36" s="312"/>
      <c r="J36" s="312"/>
      <c r="K36" s="312"/>
      <c r="L36" s="312"/>
      <c r="M36" s="313">
        <f aca="true" t="shared" si="15" ref="M36:M41">SUM(E36:H36)</f>
        <v>0</v>
      </c>
      <c r="N36" s="313">
        <f aca="true" t="shared" si="16" ref="N36:N41">SUM(I36:L36)</f>
        <v>0</v>
      </c>
      <c r="O36" s="312"/>
      <c r="P36" s="312"/>
      <c r="Q36" s="312"/>
    </row>
    <row r="37" spans="1:17" s="317" customFormat="1" ht="48.75" customHeight="1" thickBot="1">
      <c r="A37" s="307">
        <v>15</v>
      </c>
      <c r="B37" s="320" t="s">
        <v>149</v>
      </c>
      <c r="C37" s="321"/>
      <c r="D37" s="308" t="s">
        <v>145</v>
      </c>
      <c r="E37" s="312"/>
      <c r="F37" s="312"/>
      <c r="G37" s="312"/>
      <c r="H37" s="312"/>
      <c r="I37" s="312"/>
      <c r="J37" s="312"/>
      <c r="K37" s="312"/>
      <c r="L37" s="312"/>
      <c r="M37" s="313">
        <f t="shared" si="15"/>
        <v>0</v>
      </c>
      <c r="N37" s="313">
        <f t="shared" si="16"/>
        <v>0</v>
      </c>
      <c r="O37" s="312"/>
      <c r="P37" s="312"/>
      <c r="Q37" s="312"/>
    </row>
    <row r="38" spans="1:17" s="317" customFormat="1" ht="24.75" customHeight="1" thickBot="1">
      <c r="A38" s="307">
        <v>16</v>
      </c>
      <c r="B38" s="320" t="s">
        <v>193</v>
      </c>
      <c r="C38" s="321"/>
      <c r="D38" s="308" t="s">
        <v>145</v>
      </c>
      <c r="E38" s="312"/>
      <c r="F38" s="312"/>
      <c r="G38" s="312"/>
      <c r="H38" s="312"/>
      <c r="I38" s="312"/>
      <c r="J38" s="312"/>
      <c r="K38" s="312"/>
      <c r="L38" s="312"/>
      <c r="M38" s="313">
        <f t="shared" si="15"/>
        <v>0</v>
      </c>
      <c r="N38" s="313">
        <f t="shared" si="16"/>
        <v>0</v>
      </c>
      <c r="O38" s="312"/>
      <c r="P38" s="312"/>
      <c r="Q38" s="312"/>
    </row>
    <row r="39" spans="1:17" s="317" customFormat="1" ht="26.25" thickBot="1">
      <c r="A39" s="307">
        <v>17</v>
      </c>
      <c r="B39" s="320" t="s">
        <v>76</v>
      </c>
      <c r="C39" s="321"/>
      <c r="D39" s="308" t="s">
        <v>145</v>
      </c>
      <c r="E39" s="312"/>
      <c r="F39" s="312"/>
      <c r="G39" s="312"/>
      <c r="H39" s="312"/>
      <c r="I39" s="312"/>
      <c r="J39" s="312"/>
      <c r="K39" s="312"/>
      <c r="L39" s="312"/>
      <c r="M39" s="313">
        <f t="shared" si="15"/>
        <v>0</v>
      </c>
      <c r="N39" s="313">
        <f t="shared" si="16"/>
        <v>0</v>
      </c>
      <c r="O39" s="312"/>
      <c r="P39" s="312"/>
      <c r="Q39" s="312"/>
    </row>
    <row r="40" spans="1:17" s="317" customFormat="1" ht="49.5" customHeight="1" thickBot="1">
      <c r="A40" s="307">
        <v>18</v>
      </c>
      <c r="B40" s="320" t="s">
        <v>148</v>
      </c>
      <c r="C40" s="321"/>
      <c r="D40" s="308" t="s">
        <v>145</v>
      </c>
      <c r="E40" s="312"/>
      <c r="F40" s="312"/>
      <c r="G40" s="312"/>
      <c r="H40" s="312"/>
      <c r="I40" s="312"/>
      <c r="J40" s="312"/>
      <c r="K40" s="312"/>
      <c r="L40" s="312"/>
      <c r="M40" s="313">
        <f t="shared" si="15"/>
        <v>0</v>
      </c>
      <c r="N40" s="313">
        <f t="shared" si="16"/>
        <v>0</v>
      </c>
      <c r="O40" s="312"/>
      <c r="P40" s="312"/>
      <c r="Q40" s="312"/>
    </row>
    <row r="41" spans="1:17" s="317" customFormat="1" ht="31.5" customHeight="1" thickBot="1">
      <c r="A41" s="307">
        <v>19</v>
      </c>
      <c r="B41" s="320" t="s">
        <v>67</v>
      </c>
      <c r="C41" s="321"/>
      <c r="D41" s="308" t="s">
        <v>145</v>
      </c>
      <c r="E41" s="312"/>
      <c r="F41" s="312"/>
      <c r="G41" s="312"/>
      <c r="H41" s="312"/>
      <c r="I41" s="312"/>
      <c r="J41" s="312"/>
      <c r="K41" s="312"/>
      <c r="L41" s="312"/>
      <c r="M41" s="313">
        <f t="shared" si="15"/>
        <v>0</v>
      </c>
      <c r="N41" s="313">
        <f t="shared" si="16"/>
        <v>0</v>
      </c>
      <c r="O41" s="312"/>
      <c r="P41" s="312"/>
      <c r="Q41" s="312"/>
    </row>
    <row r="42" spans="1:17" s="322" customFormat="1" ht="18" customHeight="1" thickBot="1">
      <c r="A42" s="329" t="s">
        <v>54</v>
      </c>
      <c r="B42" s="329"/>
      <c r="C42" s="318"/>
      <c r="D42" s="319" t="s">
        <v>145</v>
      </c>
      <c r="E42" s="318">
        <f>SUM(E35:E41)</f>
        <v>0</v>
      </c>
      <c r="F42" s="318">
        <f aca="true" t="shared" si="17" ref="F42:K42">SUM(F35:F41)</f>
        <v>0</v>
      </c>
      <c r="G42" s="318">
        <f t="shared" si="17"/>
        <v>0</v>
      </c>
      <c r="H42" s="318">
        <f t="shared" si="17"/>
        <v>0</v>
      </c>
      <c r="I42" s="318">
        <f t="shared" si="17"/>
        <v>0</v>
      </c>
      <c r="J42" s="318">
        <f t="shared" si="17"/>
        <v>0</v>
      </c>
      <c r="K42" s="318">
        <f t="shared" si="17"/>
        <v>0</v>
      </c>
      <c r="L42" s="318">
        <f aca="true" t="shared" si="18" ref="L42:Q42">SUM(L35:L41)</f>
        <v>0</v>
      </c>
      <c r="M42" s="318">
        <f t="shared" si="18"/>
        <v>0</v>
      </c>
      <c r="N42" s="318">
        <f>SUM(N35:N41)</f>
        <v>0</v>
      </c>
      <c r="O42" s="318">
        <f t="shared" si="18"/>
        <v>0</v>
      </c>
      <c r="P42" s="318">
        <f t="shared" si="18"/>
        <v>0</v>
      </c>
      <c r="Q42" s="318">
        <f t="shared" si="18"/>
        <v>0</v>
      </c>
    </row>
    <row r="43" spans="1:17" s="301" customFormat="1" ht="14.25">
      <c r="A43" s="72"/>
      <c r="B43" s="72"/>
      <c r="C43" s="7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</row>
    <row r="44" ht="14.25"/>
    <row r="45" ht="14.25"/>
    <row r="46" ht="14.25">
      <c r="B46" s="75"/>
    </row>
    <row r="47" ht="14.25"/>
    <row r="48" ht="14.25">
      <c r="E48" s="77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</sheetData>
  <sheetProtection/>
  <mergeCells count="17">
    <mergeCell ref="A1:O1"/>
    <mergeCell ref="P1:Q2"/>
    <mergeCell ref="A3:Q3"/>
    <mergeCell ref="I5:L5"/>
    <mergeCell ref="M5:M6"/>
    <mergeCell ref="A4:Q4"/>
    <mergeCell ref="A2:O2"/>
    <mergeCell ref="A42:B42"/>
    <mergeCell ref="A33:B33"/>
    <mergeCell ref="A35:B35"/>
    <mergeCell ref="Q5:Q6"/>
    <mergeCell ref="O5:O6"/>
    <mergeCell ref="A7:Q7"/>
    <mergeCell ref="A20:Q20"/>
    <mergeCell ref="P5:P6"/>
    <mergeCell ref="N5:N6"/>
    <mergeCell ref="E5:H5"/>
  </mergeCells>
  <dataValidations count="1">
    <dataValidation errorStyle="information" allowBlank="1" showInputMessage="1" showErrorMessage="1" sqref="E34:Q42 E21:Q32 E8:Q19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1"/>
  <headerFooter alignWithMargins="0">
    <oddFooter>&amp;L&amp;A&amp;C&amp;D&amp;R&amp;P/&amp;N</oddFoot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6"/>
    <pageSetUpPr fitToPage="1"/>
  </sheetPr>
  <dimension ref="A1:IU156"/>
  <sheetViews>
    <sheetView showGridLines="0" showZeros="0" zoomScale="75" zoomScaleNormal="75" zoomScalePageLayoutView="0" workbookViewId="0" topLeftCell="A1">
      <selection activeCell="A1" sqref="A1:P17"/>
    </sheetView>
  </sheetViews>
  <sheetFormatPr defaultColWidth="8.00390625" defaultRowHeight="12.75" zeroHeight="1"/>
  <cols>
    <col min="1" max="1" width="5.7109375" style="83" customWidth="1"/>
    <col min="2" max="2" width="40.8515625" style="83" customWidth="1"/>
    <col min="3" max="3" width="11.00390625" style="83" customWidth="1"/>
    <col min="4" max="16" width="17.28125" style="83" customWidth="1"/>
    <col min="17" max="17" width="7.8515625" style="83" hidden="1" customWidth="1"/>
    <col min="18" max="248" width="8.00390625" style="83" hidden="1" customWidth="1"/>
    <col min="249" max="250" width="8.00390625" style="83" customWidth="1"/>
    <col min="251" max="254" width="8.00390625" style="83" hidden="1" customWidth="1"/>
    <col min="255" max="16384" width="8.00390625" style="83" customWidth="1"/>
  </cols>
  <sheetData>
    <row r="1" spans="1:255" ht="15.75">
      <c r="A1" s="355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38" t="s">
        <v>223</v>
      </c>
      <c r="P1" s="339"/>
      <c r="Q1" s="82"/>
      <c r="IO1" s="84"/>
      <c r="IP1" s="62"/>
      <c r="IQ1" s="62"/>
      <c r="IR1" s="62"/>
      <c r="IS1" s="62"/>
      <c r="IT1" s="62"/>
      <c r="IU1" s="62"/>
    </row>
    <row r="2" spans="1:255" ht="23.25">
      <c r="A2" s="357" t="s">
        <v>244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9"/>
      <c r="O2" s="340"/>
      <c r="P2" s="341"/>
      <c r="Q2" s="82"/>
      <c r="IO2" s="84"/>
      <c r="IP2" s="62"/>
      <c r="IQ2" s="62"/>
      <c r="IR2" s="62"/>
      <c r="IS2" s="62"/>
      <c r="IT2" s="62"/>
      <c r="IU2" s="62"/>
    </row>
    <row r="3" spans="1:255" ht="15.75" customHeight="1">
      <c r="A3" s="342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82"/>
      <c r="IO3" s="84"/>
      <c r="IP3" s="62"/>
      <c r="IQ3" s="62"/>
      <c r="IR3" s="62"/>
      <c r="IS3" s="62"/>
      <c r="IT3" s="62"/>
      <c r="IU3" s="62"/>
    </row>
    <row r="4" spans="1:255" ht="30" customHeight="1">
      <c r="A4" s="328" t="s">
        <v>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5"/>
      <c r="Q4" s="82"/>
      <c r="IO4" s="84"/>
      <c r="IP4" s="62"/>
      <c r="IQ4" s="62"/>
      <c r="IR4" s="62"/>
      <c r="IS4" s="62"/>
      <c r="IT4" s="62"/>
      <c r="IU4" s="62"/>
    </row>
    <row r="5" spans="1:255" ht="30" customHeight="1">
      <c r="A5" s="63"/>
      <c r="B5" s="64"/>
      <c r="C5" s="65"/>
      <c r="D5" s="326" t="s">
        <v>28</v>
      </c>
      <c r="E5" s="326"/>
      <c r="F5" s="326"/>
      <c r="G5" s="326"/>
      <c r="H5" s="326" t="s">
        <v>29</v>
      </c>
      <c r="I5" s="326"/>
      <c r="J5" s="326"/>
      <c r="K5" s="326"/>
      <c r="L5" s="351" t="s">
        <v>199</v>
      </c>
      <c r="M5" s="351" t="s">
        <v>200</v>
      </c>
      <c r="N5" s="351" t="s">
        <v>201</v>
      </c>
      <c r="O5" s="351" t="s">
        <v>202</v>
      </c>
      <c r="P5" s="353" t="s">
        <v>203</v>
      </c>
      <c r="Q5" s="82"/>
      <c r="IO5" s="84"/>
      <c r="IP5" s="62"/>
      <c r="IQ5" s="62"/>
      <c r="IR5" s="62"/>
      <c r="IS5" s="62"/>
      <c r="IT5" s="62"/>
      <c r="IU5" s="62"/>
    </row>
    <row r="6" spans="1:255" ht="30" customHeight="1">
      <c r="A6" s="42" t="s">
        <v>198</v>
      </c>
      <c r="B6" s="39" t="s">
        <v>46</v>
      </c>
      <c r="C6" s="39" t="s">
        <v>40</v>
      </c>
      <c r="D6" s="39" t="s">
        <v>59</v>
      </c>
      <c r="E6" s="39" t="s">
        <v>60</v>
      </c>
      <c r="F6" s="39" t="s">
        <v>61</v>
      </c>
      <c r="G6" s="39" t="s">
        <v>62</v>
      </c>
      <c r="H6" s="39" t="s">
        <v>59</v>
      </c>
      <c r="I6" s="39" t="s">
        <v>60</v>
      </c>
      <c r="J6" s="39" t="s">
        <v>61</v>
      </c>
      <c r="K6" s="39" t="s">
        <v>62</v>
      </c>
      <c r="L6" s="352"/>
      <c r="M6" s="352"/>
      <c r="N6" s="352"/>
      <c r="O6" s="352"/>
      <c r="P6" s="354"/>
      <c r="Q6" s="82"/>
      <c r="IO6" s="84"/>
      <c r="IP6" s="62"/>
      <c r="IQ6" s="62"/>
      <c r="IR6" s="62"/>
      <c r="IS6" s="62"/>
      <c r="IT6" s="62"/>
      <c r="IU6" s="62"/>
    </row>
    <row r="7" spans="1:255" ht="25.5">
      <c r="A7" s="52">
        <v>1</v>
      </c>
      <c r="B7" s="57" t="s">
        <v>95</v>
      </c>
      <c r="C7" s="58" t="s">
        <v>145</v>
      </c>
      <c r="D7" s="54"/>
      <c r="E7" s="54"/>
      <c r="F7" s="54"/>
      <c r="G7" s="54"/>
      <c r="H7" s="54"/>
      <c r="I7" s="54"/>
      <c r="J7" s="54"/>
      <c r="K7" s="54"/>
      <c r="L7" s="55">
        <f>SUM(D7:G7)</f>
        <v>0</v>
      </c>
      <c r="M7" s="55">
        <f>SUM(H7:K7)</f>
        <v>0</v>
      </c>
      <c r="N7" s="54"/>
      <c r="O7" s="54"/>
      <c r="P7" s="54"/>
      <c r="Q7" s="82"/>
      <c r="IO7" s="84"/>
      <c r="IP7" s="62"/>
      <c r="IQ7" s="62"/>
      <c r="IR7" s="62"/>
      <c r="IS7" s="62"/>
      <c r="IT7" s="62"/>
      <c r="IU7" s="62"/>
    </row>
    <row r="8" spans="1:255" ht="26.25" customHeight="1">
      <c r="A8" s="52">
        <v>2</v>
      </c>
      <c r="B8" s="57" t="s">
        <v>71</v>
      </c>
      <c r="C8" s="58" t="s">
        <v>145</v>
      </c>
      <c r="D8" s="54"/>
      <c r="E8" s="54"/>
      <c r="F8" s="54"/>
      <c r="G8" s="54"/>
      <c r="H8" s="54"/>
      <c r="I8" s="54"/>
      <c r="J8" s="54"/>
      <c r="K8" s="54"/>
      <c r="L8" s="55">
        <f>SUM(D8:G8)</f>
        <v>0</v>
      </c>
      <c r="M8" s="55">
        <f>SUM(H8:K8)</f>
        <v>0</v>
      </c>
      <c r="N8" s="54"/>
      <c r="O8" s="54"/>
      <c r="P8" s="54"/>
      <c r="Q8" s="82"/>
      <c r="IO8" s="84"/>
      <c r="IP8" s="62"/>
      <c r="IQ8" s="62"/>
      <c r="IR8" s="62"/>
      <c r="IS8" s="62"/>
      <c r="IT8" s="62"/>
      <c r="IU8" s="62"/>
    </row>
    <row r="9" spans="1:255" ht="26.25" customHeight="1">
      <c r="A9" s="52">
        <v>3</v>
      </c>
      <c r="B9" s="57" t="s">
        <v>96</v>
      </c>
      <c r="C9" s="58" t="s">
        <v>145</v>
      </c>
      <c r="D9" s="54"/>
      <c r="E9" s="54"/>
      <c r="F9" s="54"/>
      <c r="G9" s="54"/>
      <c r="H9" s="54"/>
      <c r="I9" s="54"/>
      <c r="J9" s="54"/>
      <c r="K9" s="54"/>
      <c r="L9" s="55">
        <f>SUM(D9:G9)</f>
        <v>0</v>
      </c>
      <c r="M9" s="55">
        <f>SUM(H9:K9)</f>
        <v>0</v>
      </c>
      <c r="N9" s="54"/>
      <c r="O9" s="54"/>
      <c r="P9" s="54"/>
      <c r="Q9" s="82"/>
      <c r="IO9" s="84"/>
      <c r="IP9" s="62"/>
      <c r="IQ9" s="62"/>
      <c r="IR9" s="62"/>
      <c r="IS9" s="62"/>
      <c r="IT9" s="62"/>
      <c r="IU9" s="62"/>
    </row>
    <row r="10" spans="1:255" s="86" customFormat="1" ht="26.25" customHeight="1">
      <c r="A10" s="52">
        <v>4</v>
      </c>
      <c r="B10" s="57" t="s">
        <v>97</v>
      </c>
      <c r="C10" s="58" t="s">
        <v>145</v>
      </c>
      <c r="D10" s="54"/>
      <c r="E10" s="54"/>
      <c r="F10" s="54"/>
      <c r="G10" s="54"/>
      <c r="H10" s="54"/>
      <c r="I10" s="54"/>
      <c r="J10" s="54"/>
      <c r="K10" s="54"/>
      <c r="L10" s="55">
        <f>SUM(D10:G10)</f>
        <v>0</v>
      </c>
      <c r="M10" s="55">
        <f>SUM(H10:K10)</f>
        <v>0</v>
      </c>
      <c r="N10" s="54"/>
      <c r="O10" s="54"/>
      <c r="P10" s="54"/>
      <c r="Q10" s="85"/>
      <c r="IO10" s="87"/>
      <c r="IP10" s="88"/>
      <c r="IQ10" s="88"/>
      <c r="IR10" s="88"/>
      <c r="IS10" s="88"/>
      <c r="IT10" s="88"/>
      <c r="IU10" s="88"/>
    </row>
    <row r="11" spans="1:255" ht="30" customHeight="1">
      <c r="A11" s="93">
        <v>5</v>
      </c>
      <c r="B11" s="94" t="s">
        <v>98</v>
      </c>
      <c r="C11" s="95" t="s">
        <v>145</v>
      </c>
      <c r="D11" s="96">
        <f>SUM(D7:D10)</f>
        <v>0</v>
      </c>
      <c r="E11" s="96">
        <f aca="true" t="shared" si="0" ref="E11:K11">SUM(E7:E10)</f>
        <v>0</v>
      </c>
      <c r="F11" s="96">
        <f t="shared" si="0"/>
        <v>0</v>
      </c>
      <c r="G11" s="96">
        <f t="shared" si="0"/>
        <v>0</v>
      </c>
      <c r="H11" s="96">
        <f t="shared" si="0"/>
        <v>0</v>
      </c>
      <c r="I11" s="96">
        <f t="shared" si="0"/>
        <v>0</v>
      </c>
      <c r="J11" s="96">
        <f t="shared" si="0"/>
        <v>0</v>
      </c>
      <c r="K11" s="96">
        <f t="shared" si="0"/>
        <v>0</v>
      </c>
      <c r="L11" s="96">
        <f>SUM(L7:L10)</f>
        <v>0</v>
      </c>
      <c r="M11" s="96">
        <f>SUM(M7:M10)</f>
        <v>0</v>
      </c>
      <c r="N11" s="96">
        <f>SUM(N7:N10)</f>
        <v>0</v>
      </c>
      <c r="O11" s="96">
        <f>SUM(O7:O10)</f>
        <v>0</v>
      </c>
      <c r="P11" s="97">
        <f>SUM(P7:P10)</f>
        <v>0</v>
      </c>
      <c r="Q11" s="82"/>
      <c r="IO11" s="84"/>
      <c r="IP11" s="62"/>
      <c r="IQ11" s="62"/>
      <c r="IR11" s="62"/>
      <c r="IS11" s="62"/>
      <c r="IT11" s="62"/>
      <c r="IU11" s="62"/>
    </row>
    <row r="12" spans="1:255" s="86" customFormat="1" ht="26.25" customHeight="1">
      <c r="A12" s="53">
        <v>6</v>
      </c>
      <c r="B12" s="57" t="s">
        <v>89</v>
      </c>
      <c r="C12" s="58" t="s">
        <v>145</v>
      </c>
      <c r="D12" s="54"/>
      <c r="E12" s="54"/>
      <c r="F12" s="54"/>
      <c r="G12" s="54"/>
      <c r="H12" s="54"/>
      <c r="I12" s="54"/>
      <c r="J12" s="54"/>
      <c r="K12" s="54"/>
      <c r="L12" s="55">
        <f>SUM(D12:G12)</f>
        <v>0</v>
      </c>
      <c r="M12" s="55">
        <f>SUM(H12:K12)</f>
        <v>0</v>
      </c>
      <c r="N12" s="54"/>
      <c r="O12" s="54"/>
      <c r="P12" s="56"/>
      <c r="Q12" s="85"/>
      <c r="IO12" s="87"/>
      <c r="IP12" s="88"/>
      <c r="IQ12" s="88"/>
      <c r="IR12" s="88"/>
      <c r="IS12" s="88"/>
      <c r="IT12" s="88"/>
      <c r="IU12" s="88"/>
    </row>
    <row r="13" spans="1:255" s="86" customFormat="1" ht="26.25" customHeight="1">
      <c r="A13" s="53">
        <v>7</v>
      </c>
      <c r="B13" s="57" t="s">
        <v>75</v>
      </c>
      <c r="C13" s="58" t="s">
        <v>145</v>
      </c>
      <c r="D13" s="54"/>
      <c r="E13" s="54"/>
      <c r="F13" s="54"/>
      <c r="G13" s="54"/>
      <c r="H13" s="54"/>
      <c r="I13" s="54"/>
      <c r="J13" s="54"/>
      <c r="K13" s="54"/>
      <c r="L13" s="55">
        <f>SUM(D13:G13)</f>
        <v>0</v>
      </c>
      <c r="M13" s="55">
        <f>SUM(H13:K13)</f>
        <v>0</v>
      </c>
      <c r="N13" s="54"/>
      <c r="O13" s="54"/>
      <c r="P13" s="56"/>
      <c r="Q13" s="85"/>
      <c r="IO13" s="87"/>
      <c r="IP13" s="88"/>
      <c r="IQ13" s="88"/>
      <c r="IR13" s="88"/>
      <c r="IS13" s="88"/>
      <c r="IT13" s="88"/>
      <c r="IU13" s="88"/>
    </row>
    <row r="14" spans="1:255" ht="30" customHeight="1">
      <c r="A14" s="93">
        <v>8</v>
      </c>
      <c r="B14" s="94" t="s">
        <v>1</v>
      </c>
      <c r="C14" s="95" t="s">
        <v>145</v>
      </c>
      <c r="D14" s="96">
        <f>SUM(D12:D13)</f>
        <v>0</v>
      </c>
      <c r="E14" s="96">
        <f aca="true" t="shared" si="1" ref="E14:K14">SUM(E12:E13)</f>
        <v>0</v>
      </c>
      <c r="F14" s="96">
        <f t="shared" si="1"/>
        <v>0</v>
      </c>
      <c r="G14" s="96">
        <f>SUM(G12:G13)</f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>SUM(L12:L13)</f>
        <v>0</v>
      </c>
      <c r="M14" s="96">
        <f>SUM(M12:M13)</f>
        <v>0</v>
      </c>
      <c r="N14" s="96">
        <f>SUM(N12:N13)</f>
        <v>0</v>
      </c>
      <c r="O14" s="96">
        <f>SUM(O12:O13)</f>
        <v>0</v>
      </c>
      <c r="P14" s="97">
        <f>SUM(P12:P13)</f>
        <v>0</v>
      </c>
      <c r="Q14" s="82"/>
      <c r="IO14" s="84"/>
      <c r="IP14" s="62"/>
      <c r="IQ14" s="62"/>
      <c r="IR14" s="62"/>
      <c r="IS14" s="62"/>
      <c r="IT14" s="62"/>
      <c r="IU14" s="62"/>
    </row>
    <row r="15" spans="1:255" ht="26.25" customHeight="1">
      <c r="A15" s="53">
        <v>9</v>
      </c>
      <c r="B15" s="57" t="s">
        <v>219</v>
      </c>
      <c r="C15" s="58" t="s">
        <v>145</v>
      </c>
      <c r="D15" s="54"/>
      <c r="E15" s="54"/>
      <c r="F15" s="54"/>
      <c r="G15" s="54"/>
      <c r="H15" s="54"/>
      <c r="I15" s="54"/>
      <c r="J15" s="54"/>
      <c r="K15" s="54"/>
      <c r="L15" s="55">
        <f>SUM(D15:G15)</f>
        <v>0</v>
      </c>
      <c r="M15" s="55">
        <f>SUM(H15:K15)</f>
        <v>0</v>
      </c>
      <c r="N15" s="54"/>
      <c r="O15" s="54"/>
      <c r="P15" s="56"/>
      <c r="Q15" s="82"/>
      <c r="IO15" s="84"/>
      <c r="IP15" s="62"/>
      <c r="IQ15" s="62"/>
      <c r="IR15" s="62"/>
      <c r="IS15" s="62"/>
      <c r="IT15" s="62"/>
      <c r="IU15" s="62"/>
    </row>
    <row r="16" spans="1:255" ht="26.25" customHeight="1">
      <c r="A16" s="53">
        <v>10</v>
      </c>
      <c r="B16" s="57" t="s">
        <v>65</v>
      </c>
      <c r="C16" s="58" t="s">
        <v>145</v>
      </c>
      <c r="D16" s="54"/>
      <c r="E16" s="54"/>
      <c r="F16" s="54"/>
      <c r="G16" s="54"/>
      <c r="H16" s="54"/>
      <c r="I16" s="54"/>
      <c r="J16" s="54"/>
      <c r="K16" s="54"/>
      <c r="L16" s="55">
        <f>SUM(D16:G16)</f>
        <v>0</v>
      </c>
      <c r="M16" s="55">
        <f>SUM(H16:K16)</f>
        <v>0</v>
      </c>
      <c r="N16" s="54"/>
      <c r="O16" s="54"/>
      <c r="P16" s="56"/>
      <c r="Q16" s="82"/>
      <c r="IO16" s="84"/>
      <c r="IP16" s="62"/>
      <c r="IQ16" s="62"/>
      <c r="IR16" s="62"/>
      <c r="IS16" s="62"/>
      <c r="IT16" s="62"/>
      <c r="IU16" s="62"/>
    </row>
    <row r="17" spans="1:255" ht="30" customHeight="1">
      <c r="A17" s="93">
        <v>11</v>
      </c>
      <c r="B17" s="94" t="s">
        <v>2</v>
      </c>
      <c r="C17" s="95" t="s">
        <v>145</v>
      </c>
      <c r="D17" s="96">
        <f>SUM(D11+D14+D16+D15)</f>
        <v>0</v>
      </c>
      <c r="E17" s="96">
        <f aca="true" t="shared" si="2" ref="E17:K17">SUM(E11+E14+E16+E15)</f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  <c r="I17" s="96">
        <f t="shared" si="2"/>
        <v>0</v>
      </c>
      <c r="J17" s="96">
        <f t="shared" si="2"/>
        <v>0</v>
      </c>
      <c r="K17" s="96">
        <f t="shared" si="2"/>
        <v>0</v>
      </c>
      <c r="L17" s="96">
        <f>SUM(L11+L14+L16+L15)</f>
        <v>0</v>
      </c>
      <c r="M17" s="96">
        <f>SUM(M11+M14+M16+M15)</f>
        <v>0</v>
      </c>
      <c r="N17" s="96">
        <f>SUM(N11+N14+N16+N15)</f>
        <v>0</v>
      </c>
      <c r="O17" s="96">
        <f>SUM(O11+O14+O16+O15)</f>
        <v>0</v>
      </c>
      <c r="P17" s="97">
        <f>SUM(P11+P14+P16+P15)</f>
        <v>0</v>
      </c>
      <c r="Q17" s="82"/>
      <c r="IO17" s="84"/>
      <c r="IP17" s="62"/>
      <c r="IQ17" s="62"/>
      <c r="IR17" s="62"/>
      <c r="IS17" s="62"/>
      <c r="IT17" s="62"/>
      <c r="IU17" s="62"/>
    </row>
    <row r="18" spans="4:255" s="89" customFormat="1" ht="3.75" customHeight="1"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IO18" s="61"/>
      <c r="IP18" s="62"/>
      <c r="IQ18" s="62"/>
      <c r="IR18" s="62"/>
      <c r="IS18" s="62"/>
      <c r="IT18" s="62"/>
      <c r="IU18" s="62"/>
    </row>
    <row r="19" spans="249:255" ht="14.25">
      <c r="IO19" s="84"/>
      <c r="IP19" s="62"/>
      <c r="IQ19" s="62"/>
      <c r="IR19" s="62"/>
      <c r="IS19" s="62"/>
      <c r="IT19" s="62"/>
      <c r="IU19" s="62"/>
    </row>
    <row r="20" spans="4:255" ht="14.25">
      <c r="D20" s="91"/>
      <c r="IO20" s="84"/>
      <c r="IP20" s="62"/>
      <c r="IQ20" s="62"/>
      <c r="IR20" s="62"/>
      <c r="IS20" s="62"/>
      <c r="IT20" s="62"/>
      <c r="IU20" s="62"/>
    </row>
    <row r="21" spans="249:255" ht="14.25">
      <c r="IO21" s="84"/>
      <c r="IP21" s="62"/>
      <c r="IQ21" s="62"/>
      <c r="IR21" s="62"/>
      <c r="IS21" s="62"/>
      <c r="IT21" s="62"/>
      <c r="IU21" s="62"/>
    </row>
    <row r="22" spans="249:255" ht="14.25">
      <c r="IO22" s="84"/>
      <c r="IP22" s="62"/>
      <c r="IQ22" s="62"/>
      <c r="IR22" s="62"/>
      <c r="IS22" s="62"/>
      <c r="IT22" s="62"/>
      <c r="IU22" s="62"/>
    </row>
    <row r="23" spans="249:255" ht="14.25">
      <c r="IO23" s="84"/>
      <c r="IP23" s="62"/>
      <c r="IQ23" s="62"/>
      <c r="IR23" s="62"/>
      <c r="IS23" s="62"/>
      <c r="IT23" s="62"/>
      <c r="IU23" s="62"/>
    </row>
    <row r="24" spans="249:255" ht="14.25">
      <c r="IO24" s="84"/>
      <c r="IP24" s="62"/>
      <c r="IQ24" s="62"/>
      <c r="IR24" s="62"/>
      <c r="IS24" s="62"/>
      <c r="IT24" s="62"/>
      <c r="IU24" s="62"/>
    </row>
    <row r="25" spans="249:255" ht="14.25">
      <c r="IO25" s="84"/>
      <c r="IP25" s="62"/>
      <c r="IQ25" s="62"/>
      <c r="IR25" s="62"/>
      <c r="IS25" s="62"/>
      <c r="IT25" s="62"/>
      <c r="IU25" s="62"/>
    </row>
    <row r="26" spans="249:255" ht="14.25">
      <c r="IO26" s="84"/>
      <c r="IP26" s="62"/>
      <c r="IQ26" s="62"/>
      <c r="IR26" s="62"/>
      <c r="IS26" s="62"/>
      <c r="IT26" s="62"/>
      <c r="IU26" s="62"/>
    </row>
    <row r="27" spans="249:255" ht="14.25">
      <c r="IO27" s="84"/>
      <c r="IP27" s="62"/>
      <c r="IQ27" s="62"/>
      <c r="IR27" s="62"/>
      <c r="IS27" s="62"/>
      <c r="IT27" s="62"/>
      <c r="IU27" s="62"/>
    </row>
    <row r="28" spans="249:255" ht="14.25">
      <c r="IO28" s="84"/>
      <c r="IP28" s="62"/>
      <c r="IQ28" s="62"/>
      <c r="IR28" s="62"/>
      <c r="IS28" s="62"/>
      <c r="IT28" s="62"/>
      <c r="IU28" s="62"/>
    </row>
    <row r="29" spans="249:255" ht="14.25">
      <c r="IO29" s="84"/>
      <c r="IP29" s="62"/>
      <c r="IQ29" s="62"/>
      <c r="IR29" s="62"/>
      <c r="IS29" s="62"/>
      <c r="IT29" s="62"/>
      <c r="IU29" s="62"/>
    </row>
    <row r="30" spans="249:255" ht="14.25">
      <c r="IO30" s="84"/>
      <c r="IP30" s="62"/>
      <c r="IQ30" s="62"/>
      <c r="IR30" s="62"/>
      <c r="IS30" s="62"/>
      <c r="IT30" s="62"/>
      <c r="IU30" s="62"/>
    </row>
    <row r="31" spans="249:255" ht="14.25">
      <c r="IO31" s="84"/>
      <c r="IP31" s="62"/>
      <c r="IQ31" s="62"/>
      <c r="IR31" s="62"/>
      <c r="IS31" s="62"/>
      <c r="IT31" s="62"/>
      <c r="IU31" s="62"/>
    </row>
    <row r="32" spans="249:255" ht="14.25">
      <c r="IO32" s="84"/>
      <c r="IP32" s="62"/>
      <c r="IQ32" s="62"/>
      <c r="IR32" s="62"/>
      <c r="IS32" s="62"/>
      <c r="IT32" s="62"/>
      <c r="IU32" s="62"/>
    </row>
    <row r="33" spans="249:255" ht="14.25">
      <c r="IO33" s="84"/>
      <c r="IP33" s="62"/>
      <c r="IQ33" s="62"/>
      <c r="IR33" s="62"/>
      <c r="IS33" s="62"/>
      <c r="IT33" s="62"/>
      <c r="IU33" s="62"/>
    </row>
    <row r="34" spans="249:255" ht="14.25">
      <c r="IO34" s="84"/>
      <c r="IP34" s="62"/>
      <c r="IQ34" s="62"/>
      <c r="IR34" s="62"/>
      <c r="IS34" s="62"/>
      <c r="IT34" s="62"/>
      <c r="IU34" s="62"/>
    </row>
    <row r="35" spans="249:255" ht="14.25">
      <c r="IO35" s="84"/>
      <c r="IP35" s="62"/>
      <c r="IQ35" s="62"/>
      <c r="IR35" s="62"/>
      <c r="IS35" s="62"/>
      <c r="IT35" s="62"/>
      <c r="IU35" s="62"/>
    </row>
    <row r="36" spans="249:255" ht="14.25">
      <c r="IO36" s="84"/>
      <c r="IP36" s="62"/>
      <c r="IQ36" s="62"/>
      <c r="IR36" s="62"/>
      <c r="IS36" s="62"/>
      <c r="IT36" s="62"/>
      <c r="IU36" s="62"/>
    </row>
    <row r="37" spans="249:255" ht="14.25">
      <c r="IO37" s="84"/>
      <c r="IP37" s="62"/>
      <c r="IQ37" s="62"/>
      <c r="IR37" s="62"/>
      <c r="IS37" s="62"/>
      <c r="IT37" s="62"/>
      <c r="IU37" s="62"/>
    </row>
    <row r="38" spans="249:255" ht="14.25">
      <c r="IO38" s="84"/>
      <c r="IP38" s="62"/>
      <c r="IQ38" s="62"/>
      <c r="IR38" s="62"/>
      <c r="IS38" s="62"/>
      <c r="IT38" s="62"/>
      <c r="IU38" s="62"/>
    </row>
    <row r="39" spans="249:255" ht="14.25">
      <c r="IO39" s="84"/>
      <c r="IP39" s="62"/>
      <c r="IQ39" s="62"/>
      <c r="IR39" s="62"/>
      <c r="IS39" s="62"/>
      <c r="IT39" s="62"/>
      <c r="IU39" s="62"/>
    </row>
    <row r="40" spans="249:255" ht="14.25">
      <c r="IO40" s="84"/>
      <c r="IP40" s="62"/>
      <c r="IQ40" s="62"/>
      <c r="IR40" s="62"/>
      <c r="IS40" s="62"/>
      <c r="IT40" s="62"/>
      <c r="IU40" s="62"/>
    </row>
    <row r="41" spans="249:255" ht="14.25">
      <c r="IO41" s="84"/>
      <c r="IP41" s="62"/>
      <c r="IQ41" s="62"/>
      <c r="IR41" s="62"/>
      <c r="IS41" s="62"/>
      <c r="IT41" s="62"/>
      <c r="IU41" s="62"/>
    </row>
    <row r="42" spans="249:255" ht="14.25">
      <c r="IO42" s="84"/>
      <c r="IP42" s="62"/>
      <c r="IQ42" s="62"/>
      <c r="IR42" s="62"/>
      <c r="IS42" s="62"/>
      <c r="IT42" s="62"/>
      <c r="IU42" s="62"/>
    </row>
    <row r="43" spans="249:255" ht="14.25">
      <c r="IO43" s="84"/>
      <c r="IP43" s="62"/>
      <c r="IQ43" s="62"/>
      <c r="IR43" s="62"/>
      <c r="IS43" s="62"/>
      <c r="IT43" s="62"/>
      <c r="IU43" s="62"/>
    </row>
    <row r="44" spans="249:255" ht="14.25">
      <c r="IO44" s="84"/>
      <c r="IP44" s="62"/>
      <c r="IQ44" s="62"/>
      <c r="IR44" s="62"/>
      <c r="IS44" s="62"/>
      <c r="IT44" s="62"/>
      <c r="IU44" s="62"/>
    </row>
    <row r="45" spans="249:255" ht="14.25">
      <c r="IO45" s="84"/>
      <c r="IP45" s="62"/>
      <c r="IQ45" s="62"/>
      <c r="IR45" s="62"/>
      <c r="IS45" s="62"/>
      <c r="IT45" s="62"/>
      <c r="IU45" s="62"/>
    </row>
    <row r="46" spans="249:255" ht="14.25">
      <c r="IO46" s="84"/>
      <c r="IP46" s="62"/>
      <c r="IQ46" s="62"/>
      <c r="IR46" s="62"/>
      <c r="IS46" s="62"/>
      <c r="IT46" s="62"/>
      <c r="IU46" s="62"/>
    </row>
    <row r="47" spans="249:255" ht="14.25">
      <c r="IO47" s="84"/>
      <c r="IP47" s="62"/>
      <c r="IQ47" s="62"/>
      <c r="IR47" s="62"/>
      <c r="IS47" s="62"/>
      <c r="IT47" s="62"/>
      <c r="IU47" s="62"/>
    </row>
    <row r="48" spans="249:255" ht="14.25">
      <c r="IO48" s="84"/>
      <c r="IP48" s="62"/>
      <c r="IQ48" s="62"/>
      <c r="IR48" s="62"/>
      <c r="IS48" s="62"/>
      <c r="IT48" s="62"/>
      <c r="IU48" s="62"/>
    </row>
    <row r="49" spans="249:255" ht="14.25">
      <c r="IO49" s="84"/>
      <c r="IP49" s="62"/>
      <c r="IQ49" s="62"/>
      <c r="IR49" s="62"/>
      <c r="IS49" s="62"/>
      <c r="IT49" s="62"/>
      <c r="IU49" s="62"/>
    </row>
    <row r="50" spans="249:255" ht="14.25">
      <c r="IO50" s="84"/>
      <c r="IP50" s="62"/>
      <c r="IQ50" s="62"/>
      <c r="IR50" s="62"/>
      <c r="IS50" s="62"/>
      <c r="IT50" s="62"/>
      <c r="IU50" s="62"/>
    </row>
    <row r="51" spans="249:255" ht="14.25">
      <c r="IO51" s="84"/>
      <c r="IP51" s="62"/>
      <c r="IQ51" s="62"/>
      <c r="IR51" s="62"/>
      <c r="IS51" s="62"/>
      <c r="IT51" s="62"/>
      <c r="IU51" s="62"/>
    </row>
    <row r="52" spans="249:255" ht="14.25">
      <c r="IO52" s="84"/>
      <c r="IP52" s="62"/>
      <c r="IQ52" s="62"/>
      <c r="IR52" s="62"/>
      <c r="IS52" s="62"/>
      <c r="IT52" s="62"/>
      <c r="IU52" s="62"/>
    </row>
    <row r="53" spans="249:255" ht="14.25">
      <c r="IO53" s="84"/>
      <c r="IP53" s="62"/>
      <c r="IQ53" s="62"/>
      <c r="IR53" s="62"/>
      <c r="IS53" s="62"/>
      <c r="IT53" s="62"/>
      <c r="IU53" s="62"/>
    </row>
    <row r="54" spans="249:255" ht="14.25">
      <c r="IO54" s="84"/>
      <c r="IP54" s="62"/>
      <c r="IQ54" s="62"/>
      <c r="IR54" s="62"/>
      <c r="IS54" s="62"/>
      <c r="IT54" s="62"/>
      <c r="IU54" s="62"/>
    </row>
    <row r="55" spans="249:255" ht="14.25">
      <c r="IO55" s="84"/>
      <c r="IP55" s="62"/>
      <c r="IQ55" s="62"/>
      <c r="IR55" s="62"/>
      <c r="IS55" s="62"/>
      <c r="IT55" s="62"/>
      <c r="IU55" s="62"/>
    </row>
    <row r="56" spans="249:255" ht="14.25">
      <c r="IO56" s="84"/>
      <c r="IP56" s="62"/>
      <c r="IQ56" s="62"/>
      <c r="IR56" s="62"/>
      <c r="IS56" s="62"/>
      <c r="IT56" s="62"/>
      <c r="IU56" s="62"/>
    </row>
    <row r="57" spans="249:255" ht="14.25">
      <c r="IO57" s="84"/>
      <c r="IP57" s="62"/>
      <c r="IQ57" s="62"/>
      <c r="IR57" s="62"/>
      <c r="IS57" s="62"/>
      <c r="IT57" s="62"/>
      <c r="IU57" s="62"/>
    </row>
    <row r="58" spans="249:255" ht="14.25">
      <c r="IO58" s="84"/>
      <c r="IP58" s="62"/>
      <c r="IQ58" s="62"/>
      <c r="IR58" s="62"/>
      <c r="IS58" s="62"/>
      <c r="IT58" s="62"/>
      <c r="IU58" s="62"/>
    </row>
    <row r="59" spans="249:255" ht="14.25">
      <c r="IO59" s="84"/>
      <c r="IP59" s="62"/>
      <c r="IQ59" s="62"/>
      <c r="IR59" s="62"/>
      <c r="IS59" s="62"/>
      <c r="IT59" s="62"/>
      <c r="IU59" s="62"/>
    </row>
    <row r="60" spans="249:255" ht="14.25">
      <c r="IO60" s="84"/>
      <c r="IP60" s="62"/>
      <c r="IQ60" s="62"/>
      <c r="IR60" s="62"/>
      <c r="IS60" s="62"/>
      <c r="IT60" s="62"/>
      <c r="IU60" s="62"/>
    </row>
    <row r="61" spans="249:255" ht="14.25">
      <c r="IO61" s="84"/>
      <c r="IP61" s="62"/>
      <c r="IQ61" s="62"/>
      <c r="IR61" s="62"/>
      <c r="IS61" s="62"/>
      <c r="IT61" s="62"/>
      <c r="IU61" s="62"/>
    </row>
    <row r="62" spans="249:255" ht="14.25">
      <c r="IO62" s="84"/>
      <c r="IP62" s="62"/>
      <c r="IQ62" s="62"/>
      <c r="IR62" s="62"/>
      <c r="IS62" s="62"/>
      <c r="IT62" s="62"/>
      <c r="IU62" s="62"/>
    </row>
    <row r="63" spans="249:255" ht="14.25">
      <c r="IO63" s="84"/>
      <c r="IP63" s="62"/>
      <c r="IQ63" s="62"/>
      <c r="IR63" s="62"/>
      <c r="IS63" s="62"/>
      <c r="IT63" s="62"/>
      <c r="IU63" s="62"/>
    </row>
    <row r="64" spans="249:255" ht="14.25">
      <c r="IO64" s="84"/>
      <c r="IP64" s="62"/>
      <c r="IQ64" s="62"/>
      <c r="IR64" s="62"/>
      <c r="IS64" s="62"/>
      <c r="IT64" s="62"/>
      <c r="IU64" s="62"/>
    </row>
    <row r="65" spans="249:255" ht="14.25">
      <c r="IO65" s="84"/>
      <c r="IP65" s="62"/>
      <c r="IQ65" s="62"/>
      <c r="IR65" s="62"/>
      <c r="IS65" s="62"/>
      <c r="IT65" s="62"/>
      <c r="IU65" s="62"/>
    </row>
    <row r="66" spans="249:255" ht="14.25">
      <c r="IO66" s="84"/>
      <c r="IP66" s="62"/>
      <c r="IQ66" s="62"/>
      <c r="IR66" s="62"/>
      <c r="IS66" s="62"/>
      <c r="IT66" s="62"/>
      <c r="IU66" s="62"/>
    </row>
    <row r="67" spans="249:255" ht="14.25">
      <c r="IO67" s="84"/>
      <c r="IP67" s="62"/>
      <c r="IQ67" s="62"/>
      <c r="IR67" s="62"/>
      <c r="IS67" s="62"/>
      <c r="IT67" s="62"/>
      <c r="IU67" s="62"/>
    </row>
    <row r="68" spans="249:255" ht="14.25">
      <c r="IO68" s="84"/>
      <c r="IP68" s="62"/>
      <c r="IQ68" s="62"/>
      <c r="IR68" s="62"/>
      <c r="IS68" s="62"/>
      <c r="IT68" s="62"/>
      <c r="IU68" s="62"/>
    </row>
    <row r="69" spans="249:255" ht="14.25">
      <c r="IO69" s="84"/>
      <c r="IP69" s="62"/>
      <c r="IQ69" s="62"/>
      <c r="IR69" s="62"/>
      <c r="IS69" s="62"/>
      <c r="IT69" s="62"/>
      <c r="IU69" s="62"/>
    </row>
    <row r="70" spans="249:255" ht="14.25">
      <c r="IO70" s="84"/>
      <c r="IP70" s="62"/>
      <c r="IQ70" s="62"/>
      <c r="IR70" s="62"/>
      <c r="IS70" s="62"/>
      <c r="IT70" s="62"/>
      <c r="IU70" s="62"/>
    </row>
    <row r="71" spans="249:255" ht="14.25">
      <c r="IO71" s="84"/>
      <c r="IP71" s="62"/>
      <c r="IQ71" s="62"/>
      <c r="IR71" s="62"/>
      <c r="IS71" s="62"/>
      <c r="IT71" s="62"/>
      <c r="IU71" s="62"/>
    </row>
    <row r="72" spans="249:255" ht="14.25">
      <c r="IO72" s="84"/>
      <c r="IP72" s="62"/>
      <c r="IQ72" s="62"/>
      <c r="IR72" s="62"/>
      <c r="IS72" s="62"/>
      <c r="IT72" s="62"/>
      <c r="IU72" s="62"/>
    </row>
    <row r="73" spans="249:255" ht="14.25">
      <c r="IO73" s="84"/>
      <c r="IP73" s="62"/>
      <c r="IQ73" s="62"/>
      <c r="IR73" s="62"/>
      <c r="IS73" s="62"/>
      <c r="IT73" s="62"/>
      <c r="IU73" s="62"/>
    </row>
    <row r="74" spans="249:255" ht="14.25">
      <c r="IO74" s="84"/>
      <c r="IP74" s="62"/>
      <c r="IQ74" s="62"/>
      <c r="IR74" s="62"/>
      <c r="IS74" s="62"/>
      <c r="IT74" s="62"/>
      <c r="IU74" s="62"/>
    </row>
    <row r="75" spans="249:255" ht="14.25">
      <c r="IO75" s="84"/>
      <c r="IP75" s="62"/>
      <c r="IQ75" s="62"/>
      <c r="IR75" s="62"/>
      <c r="IS75" s="62"/>
      <c r="IT75" s="62"/>
      <c r="IU75" s="62"/>
    </row>
    <row r="76" spans="249:255" ht="14.25">
      <c r="IO76" s="84"/>
      <c r="IP76" s="62"/>
      <c r="IQ76" s="62"/>
      <c r="IR76" s="62"/>
      <c r="IS76" s="62"/>
      <c r="IT76" s="62"/>
      <c r="IU76" s="62"/>
    </row>
    <row r="77" spans="249:255" ht="14.25">
      <c r="IO77" s="84"/>
      <c r="IP77" s="62"/>
      <c r="IQ77" s="62"/>
      <c r="IR77" s="62"/>
      <c r="IS77" s="62"/>
      <c r="IT77" s="62"/>
      <c r="IU77" s="62"/>
    </row>
    <row r="78" spans="249:255" ht="14.25">
      <c r="IO78" s="84"/>
      <c r="IP78" s="62"/>
      <c r="IQ78" s="62"/>
      <c r="IR78" s="62"/>
      <c r="IS78" s="62"/>
      <c r="IT78" s="62"/>
      <c r="IU78" s="62"/>
    </row>
    <row r="79" spans="249:255" ht="14.25">
      <c r="IO79" s="84"/>
      <c r="IP79" s="62"/>
      <c r="IQ79" s="62"/>
      <c r="IR79" s="62"/>
      <c r="IS79" s="62"/>
      <c r="IT79" s="62"/>
      <c r="IU79" s="62"/>
    </row>
    <row r="80" spans="249:255" ht="14.25">
      <c r="IO80" s="84"/>
      <c r="IP80" s="62"/>
      <c r="IQ80" s="62"/>
      <c r="IR80" s="62"/>
      <c r="IS80" s="62"/>
      <c r="IT80" s="62"/>
      <c r="IU80" s="62"/>
    </row>
    <row r="81" spans="249:255" ht="14.25">
      <c r="IO81" s="84"/>
      <c r="IP81" s="62"/>
      <c r="IQ81" s="62"/>
      <c r="IR81" s="62"/>
      <c r="IS81" s="62"/>
      <c r="IT81" s="62"/>
      <c r="IU81" s="62"/>
    </row>
    <row r="82" spans="249:255" ht="14.25">
      <c r="IO82" s="84"/>
      <c r="IP82" s="62"/>
      <c r="IQ82" s="62"/>
      <c r="IR82" s="62"/>
      <c r="IS82" s="62"/>
      <c r="IT82" s="62"/>
      <c r="IU82" s="62"/>
    </row>
    <row r="83" spans="249:255" ht="14.25">
      <c r="IO83" s="84"/>
      <c r="IP83" s="62"/>
      <c r="IQ83" s="62"/>
      <c r="IR83" s="62"/>
      <c r="IS83" s="62"/>
      <c r="IT83" s="62"/>
      <c r="IU83" s="62"/>
    </row>
    <row r="84" spans="249:255" ht="14.25">
      <c r="IO84" s="84"/>
      <c r="IP84" s="62"/>
      <c r="IQ84" s="62"/>
      <c r="IR84" s="62"/>
      <c r="IS84" s="62"/>
      <c r="IT84" s="62"/>
      <c r="IU84" s="62"/>
    </row>
    <row r="85" spans="249:255" ht="14.25">
      <c r="IO85" s="84"/>
      <c r="IP85" s="62"/>
      <c r="IQ85" s="62"/>
      <c r="IR85" s="62"/>
      <c r="IS85" s="62"/>
      <c r="IT85" s="62"/>
      <c r="IU85" s="62"/>
    </row>
    <row r="86" spans="249:255" ht="14.25">
      <c r="IO86" s="84"/>
      <c r="IP86" s="62"/>
      <c r="IQ86" s="62"/>
      <c r="IR86" s="62"/>
      <c r="IS86" s="62"/>
      <c r="IT86" s="62"/>
      <c r="IU86" s="62"/>
    </row>
    <row r="87" spans="249:255" ht="14.25">
      <c r="IO87" s="84"/>
      <c r="IP87" s="62"/>
      <c r="IQ87" s="62"/>
      <c r="IR87" s="62"/>
      <c r="IS87" s="62"/>
      <c r="IT87" s="62"/>
      <c r="IU87" s="62"/>
    </row>
    <row r="88" spans="249:255" ht="14.25">
      <c r="IO88" s="84"/>
      <c r="IP88" s="62"/>
      <c r="IQ88" s="62"/>
      <c r="IR88" s="62"/>
      <c r="IS88" s="62"/>
      <c r="IT88" s="62"/>
      <c r="IU88" s="62"/>
    </row>
    <row r="89" spans="249:255" ht="14.25">
      <c r="IO89" s="84"/>
      <c r="IP89" s="62"/>
      <c r="IQ89" s="62"/>
      <c r="IR89" s="62"/>
      <c r="IS89" s="62"/>
      <c r="IT89" s="62"/>
      <c r="IU89" s="62"/>
    </row>
    <row r="90" spans="249:255" ht="14.25">
      <c r="IO90" s="84"/>
      <c r="IP90" s="62"/>
      <c r="IQ90" s="62"/>
      <c r="IR90" s="62"/>
      <c r="IS90" s="62"/>
      <c r="IT90" s="62"/>
      <c r="IU90" s="62"/>
    </row>
    <row r="91" spans="249:255" ht="14.25">
      <c r="IO91" s="84"/>
      <c r="IP91" s="62"/>
      <c r="IQ91" s="62"/>
      <c r="IR91" s="62"/>
      <c r="IS91" s="62"/>
      <c r="IT91" s="62"/>
      <c r="IU91" s="62"/>
    </row>
    <row r="92" spans="249:255" ht="14.25">
      <c r="IO92" s="84"/>
      <c r="IP92" s="62"/>
      <c r="IQ92" s="62"/>
      <c r="IR92" s="62"/>
      <c r="IS92" s="62"/>
      <c r="IT92" s="62"/>
      <c r="IU92" s="62"/>
    </row>
    <row r="93" spans="249:255" ht="14.25">
      <c r="IO93" s="84"/>
      <c r="IP93" s="62"/>
      <c r="IQ93" s="62"/>
      <c r="IR93" s="62"/>
      <c r="IS93" s="62"/>
      <c r="IT93" s="62"/>
      <c r="IU93" s="62"/>
    </row>
    <row r="94" spans="249:255" ht="14.25">
      <c r="IO94" s="84"/>
      <c r="IP94" s="62"/>
      <c r="IQ94" s="62"/>
      <c r="IR94" s="62"/>
      <c r="IS94" s="62"/>
      <c r="IT94" s="62"/>
      <c r="IU94" s="62"/>
    </row>
    <row r="95" spans="249:255" ht="14.25">
      <c r="IO95" s="84"/>
      <c r="IP95" s="62"/>
      <c r="IQ95" s="62"/>
      <c r="IR95" s="62"/>
      <c r="IS95" s="62"/>
      <c r="IT95" s="62"/>
      <c r="IU95" s="62"/>
    </row>
    <row r="96" spans="249:255" ht="14.25">
      <c r="IO96" s="84"/>
      <c r="IP96" s="62"/>
      <c r="IQ96" s="62"/>
      <c r="IR96" s="62"/>
      <c r="IS96" s="62"/>
      <c r="IT96" s="62"/>
      <c r="IU96" s="62"/>
    </row>
    <row r="97" spans="249:255" ht="14.25">
      <c r="IO97" s="84"/>
      <c r="IP97" s="62"/>
      <c r="IQ97" s="62"/>
      <c r="IR97" s="62"/>
      <c r="IS97" s="62"/>
      <c r="IT97" s="62"/>
      <c r="IU97" s="62"/>
    </row>
    <row r="98" spans="249:255" ht="14.25">
      <c r="IO98" s="84"/>
      <c r="IP98" s="62"/>
      <c r="IQ98" s="62"/>
      <c r="IR98" s="62"/>
      <c r="IS98" s="62"/>
      <c r="IT98" s="62"/>
      <c r="IU98" s="62"/>
    </row>
    <row r="99" spans="249:255" ht="14.25">
      <c r="IO99" s="84"/>
      <c r="IP99" s="62"/>
      <c r="IQ99" s="62"/>
      <c r="IR99" s="62"/>
      <c r="IS99" s="62"/>
      <c r="IT99" s="62"/>
      <c r="IU99" s="62"/>
    </row>
    <row r="100" spans="249:255" ht="14.25">
      <c r="IO100" s="84"/>
      <c r="IP100" s="62"/>
      <c r="IQ100" s="62"/>
      <c r="IR100" s="62"/>
      <c r="IS100" s="62"/>
      <c r="IT100" s="62"/>
      <c r="IU100" s="62"/>
    </row>
    <row r="101" spans="249:255" ht="14.25">
      <c r="IO101" s="84"/>
      <c r="IP101" s="62"/>
      <c r="IQ101" s="62"/>
      <c r="IR101" s="62"/>
      <c r="IS101" s="62"/>
      <c r="IT101" s="62"/>
      <c r="IU101" s="62"/>
    </row>
    <row r="102" spans="249:255" ht="14.25">
      <c r="IO102" s="84"/>
      <c r="IP102" s="62"/>
      <c r="IQ102" s="62"/>
      <c r="IR102" s="62"/>
      <c r="IS102" s="62"/>
      <c r="IT102" s="62"/>
      <c r="IU102" s="62"/>
    </row>
    <row r="103" spans="249:255" ht="14.25">
      <c r="IO103" s="84"/>
      <c r="IP103" s="62"/>
      <c r="IQ103" s="62"/>
      <c r="IR103" s="62"/>
      <c r="IS103" s="62"/>
      <c r="IT103" s="62"/>
      <c r="IU103" s="62"/>
    </row>
    <row r="104" spans="249:255" ht="14.25">
      <c r="IO104" s="84"/>
      <c r="IP104" s="62"/>
      <c r="IQ104" s="62"/>
      <c r="IR104" s="62"/>
      <c r="IS104" s="62"/>
      <c r="IT104" s="62"/>
      <c r="IU104" s="62"/>
    </row>
    <row r="105" spans="249:255" ht="14.25">
      <c r="IO105" s="84"/>
      <c r="IP105" s="62"/>
      <c r="IQ105" s="62"/>
      <c r="IR105" s="62"/>
      <c r="IS105" s="62"/>
      <c r="IT105" s="62"/>
      <c r="IU105" s="62"/>
    </row>
    <row r="106" spans="249:255" ht="14.25">
      <c r="IO106" s="84"/>
      <c r="IP106" s="62"/>
      <c r="IQ106" s="62"/>
      <c r="IR106" s="62"/>
      <c r="IS106" s="62"/>
      <c r="IT106" s="62"/>
      <c r="IU106" s="62"/>
    </row>
    <row r="107" spans="249:255" ht="14.25">
      <c r="IO107" s="84"/>
      <c r="IP107" s="62"/>
      <c r="IQ107" s="62"/>
      <c r="IR107" s="62"/>
      <c r="IS107" s="62"/>
      <c r="IT107" s="62"/>
      <c r="IU107" s="62"/>
    </row>
    <row r="108" spans="249:255" ht="14.25">
      <c r="IO108" s="84"/>
      <c r="IP108" s="62"/>
      <c r="IQ108" s="62"/>
      <c r="IR108" s="62"/>
      <c r="IS108" s="62"/>
      <c r="IT108" s="62"/>
      <c r="IU108" s="62"/>
    </row>
    <row r="109" spans="249:255" ht="14.25">
      <c r="IO109" s="84"/>
      <c r="IP109" s="62"/>
      <c r="IQ109" s="62"/>
      <c r="IR109" s="62"/>
      <c r="IS109" s="62"/>
      <c r="IT109" s="62"/>
      <c r="IU109" s="62"/>
    </row>
    <row r="110" spans="249:255" ht="14.25">
      <c r="IO110" s="84"/>
      <c r="IP110" s="62"/>
      <c r="IQ110" s="62"/>
      <c r="IR110" s="62"/>
      <c r="IS110" s="62"/>
      <c r="IT110" s="62"/>
      <c r="IU110" s="62"/>
    </row>
    <row r="111" spans="249:255" ht="14.25">
      <c r="IO111" s="84"/>
      <c r="IP111" s="62"/>
      <c r="IQ111" s="62"/>
      <c r="IR111" s="62"/>
      <c r="IS111" s="62"/>
      <c r="IT111" s="62"/>
      <c r="IU111" s="62"/>
    </row>
    <row r="112" spans="249:255" ht="14.25">
      <c r="IO112" s="84"/>
      <c r="IP112" s="62"/>
      <c r="IQ112" s="62"/>
      <c r="IR112" s="62"/>
      <c r="IS112" s="62"/>
      <c r="IT112" s="62"/>
      <c r="IU112" s="62"/>
    </row>
    <row r="113" spans="249:255" ht="14.25">
      <c r="IO113" s="84"/>
      <c r="IP113" s="62"/>
      <c r="IQ113" s="62"/>
      <c r="IR113" s="62"/>
      <c r="IS113" s="62"/>
      <c r="IT113" s="62"/>
      <c r="IU113" s="62"/>
    </row>
    <row r="114" spans="249:255" ht="14.25">
      <c r="IO114" s="84"/>
      <c r="IP114" s="62"/>
      <c r="IQ114" s="62"/>
      <c r="IR114" s="62"/>
      <c r="IS114" s="62"/>
      <c r="IT114" s="62"/>
      <c r="IU114" s="62"/>
    </row>
    <row r="115" spans="249:255" ht="14.25">
      <c r="IO115" s="84"/>
      <c r="IP115" s="62"/>
      <c r="IQ115" s="62"/>
      <c r="IR115" s="62"/>
      <c r="IS115" s="62"/>
      <c r="IT115" s="62"/>
      <c r="IU115" s="62"/>
    </row>
    <row r="116" spans="249:255" ht="14.25">
      <c r="IO116" s="84"/>
      <c r="IP116" s="62"/>
      <c r="IQ116" s="62"/>
      <c r="IR116" s="62"/>
      <c r="IS116" s="62"/>
      <c r="IT116" s="62"/>
      <c r="IU116" s="62"/>
    </row>
    <row r="117" spans="249:255" ht="14.25">
      <c r="IO117" s="84"/>
      <c r="IP117" s="62"/>
      <c r="IQ117" s="62"/>
      <c r="IR117" s="62"/>
      <c r="IS117" s="62"/>
      <c r="IT117" s="62"/>
      <c r="IU117" s="62"/>
    </row>
    <row r="118" spans="249:255" ht="14.25">
      <c r="IO118" s="84"/>
      <c r="IP118" s="62"/>
      <c r="IQ118" s="62"/>
      <c r="IR118" s="62"/>
      <c r="IS118" s="62"/>
      <c r="IT118" s="62"/>
      <c r="IU118" s="62"/>
    </row>
    <row r="119" spans="249:255" ht="14.25">
      <c r="IO119" s="84"/>
      <c r="IP119" s="62"/>
      <c r="IQ119" s="62"/>
      <c r="IR119" s="62"/>
      <c r="IS119" s="62"/>
      <c r="IT119" s="62"/>
      <c r="IU119" s="62"/>
    </row>
    <row r="120" spans="249:255" ht="14.25">
      <c r="IO120" s="84"/>
      <c r="IP120" s="62"/>
      <c r="IQ120" s="62"/>
      <c r="IR120" s="62"/>
      <c r="IS120" s="62"/>
      <c r="IT120" s="62"/>
      <c r="IU120" s="62"/>
    </row>
    <row r="121" spans="249:255" ht="14.25">
      <c r="IO121" s="84"/>
      <c r="IP121" s="62"/>
      <c r="IQ121" s="62"/>
      <c r="IR121" s="62"/>
      <c r="IS121" s="62"/>
      <c r="IT121" s="62"/>
      <c r="IU121" s="62"/>
    </row>
    <row r="122" spans="249:255" ht="14.25">
      <c r="IO122" s="84"/>
      <c r="IP122" s="62"/>
      <c r="IQ122" s="62"/>
      <c r="IR122" s="62"/>
      <c r="IS122" s="62"/>
      <c r="IT122" s="62"/>
      <c r="IU122" s="62"/>
    </row>
    <row r="123" spans="249:255" ht="14.25">
      <c r="IO123" s="84"/>
      <c r="IP123" s="62"/>
      <c r="IQ123" s="62"/>
      <c r="IR123" s="62"/>
      <c r="IS123" s="62"/>
      <c r="IT123" s="62"/>
      <c r="IU123" s="62"/>
    </row>
    <row r="124" spans="249:255" ht="14.25">
      <c r="IO124" s="84"/>
      <c r="IP124" s="62"/>
      <c r="IQ124" s="62"/>
      <c r="IR124" s="62"/>
      <c r="IS124" s="62"/>
      <c r="IT124" s="62"/>
      <c r="IU124" s="62"/>
    </row>
    <row r="125" spans="249:255" ht="14.25">
      <c r="IO125" s="84"/>
      <c r="IP125" s="62"/>
      <c r="IQ125" s="62"/>
      <c r="IR125" s="62"/>
      <c r="IS125" s="62"/>
      <c r="IT125" s="62"/>
      <c r="IU125" s="62"/>
    </row>
    <row r="126" spans="249:255" ht="14.25">
      <c r="IO126" s="84"/>
      <c r="IP126" s="62"/>
      <c r="IQ126" s="62"/>
      <c r="IR126" s="62"/>
      <c r="IS126" s="62"/>
      <c r="IT126" s="62"/>
      <c r="IU126" s="62"/>
    </row>
    <row r="127" spans="249:255" ht="14.25">
      <c r="IO127" s="84"/>
      <c r="IP127" s="62"/>
      <c r="IQ127" s="62"/>
      <c r="IR127" s="62"/>
      <c r="IS127" s="62"/>
      <c r="IT127" s="62"/>
      <c r="IU127" s="62"/>
    </row>
    <row r="128" spans="249:255" ht="14.25">
      <c r="IO128" s="84"/>
      <c r="IP128" s="62"/>
      <c r="IQ128" s="62"/>
      <c r="IR128" s="62"/>
      <c r="IS128" s="62"/>
      <c r="IT128" s="62"/>
      <c r="IU128" s="62"/>
    </row>
    <row r="129" spans="249:255" ht="14.25">
      <c r="IO129" s="84"/>
      <c r="IP129" s="62"/>
      <c r="IQ129" s="62"/>
      <c r="IR129" s="62"/>
      <c r="IS129" s="62"/>
      <c r="IT129" s="62"/>
      <c r="IU129" s="62"/>
    </row>
    <row r="130" spans="249:255" ht="14.25">
      <c r="IO130" s="84"/>
      <c r="IP130" s="62"/>
      <c r="IQ130" s="62"/>
      <c r="IR130" s="62"/>
      <c r="IS130" s="62"/>
      <c r="IT130" s="62"/>
      <c r="IU130" s="62"/>
    </row>
    <row r="131" spans="249:255" ht="14.25">
      <c r="IO131" s="84"/>
      <c r="IP131" s="62"/>
      <c r="IQ131" s="62"/>
      <c r="IR131" s="62"/>
      <c r="IS131" s="62"/>
      <c r="IT131" s="62"/>
      <c r="IU131" s="62"/>
    </row>
    <row r="132" spans="249:255" ht="14.25">
      <c r="IO132" s="84"/>
      <c r="IP132" s="62"/>
      <c r="IQ132" s="62"/>
      <c r="IR132" s="62"/>
      <c r="IS132" s="62"/>
      <c r="IT132" s="62"/>
      <c r="IU132" s="62"/>
    </row>
    <row r="133" spans="249:255" ht="14.25">
      <c r="IO133" s="84"/>
      <c r="IP133" s="62"/>
      <c r="IQ133" s="62"/>
      <c r="IR133" s="62"/>
      <c r="IS133" s="62"/>
      <c r="IT133" s="62"/>
      <c r="IU133" s="62"/>
    </row>
    <row r="134" spans="249:255" ht="14.25">
      <c r="IO134" s="84"/>
      <c r="IP134" s="62"/>
      <c r="IQ134" s="62"/>
      <c r="IR134" s="62"/>
      <c r="IS134" s="62"/>
      <c r="IT134" s="62"/>
      <c r="IU134" s="62"/>
    </row>
    <row r="135" spans="249:255" ht="14.25">
      <c r="IO135" s="84"/>
      <c r="IP135" s="62"/>
      <c r="IQ135" s="62"/>
      <c r="IR135" s="62"/>
      <c r="IS135" s="62"/>
      <c r="IT135" s="62"/>
      <c r="IU135" s="62"/>
    </row>
    <row r="136" spans="249:255" ht="14.25">
      <c r="IO136" s="84"/>
      <c r="IP136" s="62"/>
      <c r="IQ136" s="62"/>
      <c r="IR136" s="62"/>
      <c r="IS136" s="62"/>
      <c r="IT136" s="62"/>
      <c r="IU136" s="62"/>
    </row>
    <row r="137" spans="249:255" ht="14.25">
      <c r="IO137" s="84"/>
      <c r="IP137" s="62"/>
      <c r="IQ137" s="62"/>
      <c r="IR137" s="62"/>
      <c r="IS137" s="62"/>
      <c r="IT137" s="62"/>
      <c r="IU137" s="62"/>
    </row>
    <row r="138" spans="249:255" ht="14.25">
      <c r="IO138" s="84"/>
      <c r="IP138" s="62"/>
      <c r="IQ138" s="62"/>
      <c r="IR138" s="62"/>
      <c r="IS138" s="62"/>
      <c r="IT138" s="62"/>
      <c r="IU138" s="62"/>
    </row>
    <row r="139" spans="249:255" ht="14.25">
      <c r="IO139" s="84"/>
      <c r="IP139" s="62"/>
      <c r="IQ139" s="62"/>
      <c r="IR139" s="62"/>
      <c r="IS139" s="62"/>
      <c r="IT139" s="62"/>
      <c r="IU139" s="62"/>
    </row>
    <row r="140" spans="249:255" ht="14.25">
      <c r="IO140" s="84"/>
      <c r="IP140" s="62"/>
      <c r="IQ140" s="62"/>
      <c r="IR140" s="62"/>
      <c r="IS140" s="62"/>
      <c r="IT140" s="62"/>
      <c r="IU140" s="62"/>
    </row>
    <row r="141" spans="249:255" ht="14.25">
      <c r="IO141" s="84"/>
      <c r="IP141" s="62"/>
      <c r="IQ141" s="62"/>
      <c r="IR141" s="62"/>
      <c r="IS141" s="62"/>
      <c r="IT141" s="62"/>
      <c r="IU141" s="62"/>
    </row>
    <row r="142" spans="249:255" ht="14.25">
      <c r="IO142" s="84"/>
      <c r="IP142" s="62"/>
      <c r="IQ142" s="62"/>
      <c r="IR142" s="62"/>
      <c r="IS142" s="62"/>
      <c r="IT142" s="62"/>
      <c r="IU142" s="62"/>
    </row>
    <row r="143" spans="249:255" ht="14.25">
      <c r="IO143" s="84"/>
      <c r="IP143" s="62"/>
      <c r="IQ143" s="62"/>
      <c r="IR143" s="62"/>
      <c r="IS143" s="62"/>
      <c r="IT143" s="62"/>
      <c r="IU143" s="62"/>
    </row>
    <row r="144" spans="249:255" ht="14.25">
      <c r="IO144" s="84"/>
      <c r="IP144" s="62"/>
      <c r="IQ144" s="62"/>
      <c r="IR144" s="62"/>
      <c r="IS144" s="62"/>
      <c r="IT144" s="62"/>
      <c r="IU144" s="62"/>
    </row>
    <row r="145" spans="249:255" ht="14.25">
      <c r="IO145" s="84"/>
      <c r="IP145" s="62"/>
      <c r="IQ145" s="62"/>
      <c r="IR145" s="62"/>
      <c r="IS145" s="62"/>
      <c r="IT145" s="62"/>
      <c r="IU145" s="62"/>
    </row>
    <row r="146" spans="249:255" ht="14.25">
      <c r="IO146" s="84"/>
      <c r="IP146" s="62"/>
      <c r="IQ146" s="62"/>
      <c r="IR146" s="62"/>
      <c r="IS146" s="62"/>
      <c r="IT146" s="62"/>
      <c r="IU146" s="62"/>
    </row>
    <row r="147" spans="249:255" ht="14.25">
      <c r="IO147" s="84"/>
      <c r="IP147" s="62"/>
      <c r="IQ147" s="62"/>
      <c r="IR147" s="62"/>
      <c r="IS147" s="62"/>
      <c r="IT147" s="62"/>
      <c r="IU147" s="62"/>
    </row>
    <row r="148" spans="249:255" ht="14.25">
      <c r="IO148" s="84"/>
      <c r="IP148" s="62"/>
      <c r="IQ148" s="62"/>
      <c r="IR148" s="62"/>
      <c r="IS148" s="62"/>
      <c r="IT148" s="62"/>
      <c r="IU148" s="62"/>
    </row>
    <row r="149" spans="249:255" ht="14.25">
      <c r="IO149" s="84"/>
      <c r="IP149" s="62"/>
      <c r="IQ149" s="62"/>
      <c r="IR149" s="62"/>
      <c r="IS149" s="62"/>
      <c r="IT149" s="62"/>
      <c r="IU149" s="62"/>
    </row>
    <row r="150" spans="249:255" ht="14.25">
      <c r="IO150" s="84"/>
      <c r="IP150" s="62"/>
      <c r="IQ150" s="62"/>
      <c r="IR150" s="62"/>
      <c r="IS150" s="62"/>
      <c r="IT150" s="62"/>
      <c r="IU150" s="62"/>
    </row>
    <row r="151" spans="249:255" ht="14.25">
      <c r="IO151" s="84"/>
      <c r="IP151" s="62"/>
      <c r="IQ151" s="62"/>
      <c r="IR151" s="62"/>
      <c r="IS151" s="62"/>
      <c r="IT151" s="62"/>
      <c r="IU151" s="62"/>
    </row>
    <row r="152" spans="249:255" ht="14.25">
      <c r="IO152" s="84"/>
      <c r="IP152" s="62"/>
      <c r="IQ152" s="62"/>
      <c r="IR152" s="62"/>
      <c r="IS152" s="62"/>
      <c r="IT152" s="62"/>
      <c r="IU152" s="62"/>
    </row>
    <row r="153" spans="249:255" ht="14.25">
      <c r="IO153" s="84"/>
      <c r="IP153" s="62"/>
      <c r="IQ153" s="62"/>
      <c r="IR153" s="62"/>
      <c r="IS153" s="62"/>
      <c r="IT153" s="62"/>
      <c r="IU153" s="62"/>
    </row>
    <row r="154" spans="249:255" ht="14.25">
      <c r="IO154" s="84"/>
      <c r="IP154" s="62"/>
      <c r="IQ154" s="62"/>
      <c r="IR154" s="62"/>
      <c r="IS154" s="62"/>
      <c r="IT154" s="62"/>
      <c r="IU154" s="62"/>
    </row>
    <row r="155" spans="249:255" ht="14.25">
      <c r="IO155" s="84"/>
      <c r="IP155" s="62"/>
      <c r="IQ155" s="62"/>
      <c r="IR155" s="62"/>
      <c r="IS155" s="62"/>
      <c r="IT155" s="62"/>
      <c r="IU155" s="62"/>
    </row>
    <row r="156" spans="249:255" ht="14.25">
      <c r="IO156" s="92"/>
      <c r="IP156" s="92"/>
      <c r="IQ156" s="92"/>
      <c r="IR156" s="92"/>
      <c r="IS156" s="92"/>
      <c r="IT156" s="92"/>
      <c r="IU156" s="92"/>
    </row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12">
    <mergeCell ref="M5:M6"/>
    <mergeCell ref="N5:N6"/>
    <mergeCell ref="O5:O6"/>
    <mergeCell ref="P5:P6"/>
    <mergeCell ref="A1:N1"/>
    <mergeCell ref="O1:P2"/>
    <mergeCell ref="A3:P3"/>
    <mergeCell ref="A2:N2"/>
    <mergeCell ref="A4:P4"/>
    <mergeCell ref="D5:G5"/>
    <mergeCell ref="H5:K5"/>
    <mergeCell ref="L5:L6"/>
  </mergeCells>
  <dataValidations count="1">
    <dataValidation errorStyle="information" allowBlank="1" showInputMessage="1" showErrorMessage="1" sqref="D12:P16 D7:P10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r:id="rId2"/>
  <headerFooter alignWithMargins="0">
    <oddFooter>&amp;L&amp;A&amp;C&amp;D&amp;R&amp;P/&amp;N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56"/>
    <pageSetUpPr fitToPage="1"/>
  </sheetPr>
  <dimension ref="B1:IV42"/>
  <sheetViews>
    <sheetView showGridLines="0" showZeros="0" zoomScale="75" zoomScaleNormal="75" zoomScalePageLayoutView="0" workbookViewId="0" topLeftCell="A12">
      <selection activeCell="B1" sqref="B1:R29"/>
    </sheetView>
  </sheetViews>
  <sheetFormatPr defaultColWidth="8.00390625" defaultRowHeight="12.75" zeroHeight="1"/>
  <cols>
    <col min="1" max="1" width="2.421875" style="49" customWidth="1"/>
    <col min="2" max="2" width="5.7109375" style="48" customWidth="1"/>
    <col min="3" max="3" width="50.57421875" style="49" customWidth="1"/>
    <col min="4" max="4" width="11.00390625" style="48" customWidth="1"/>
    <col min="5" max="18" width="17.28125" style="49" customWidth="1"/>
    <col min="19" max="31" width="9.140625" style="99" customWidth="1"/>
    <col min="32" max="250" width="8.00390625" style="49" customWidth="1"/>
    <col min="251" max="251" width="6.7109375" style="49" customWidth="1"/>
    <col min="252" max="253" width="8.00390625" style="49" customWidth="1"/>
    <col min="254" max="255" width="8.00390625" style="49" hidden="1" customWidth="1"/>
    <col min="256" max="16384" width="8.00390625" style="49" customWidth="1"/>
  </cols>
  <sheetData>
    <row r="1" spans="2:256" ht="15.75" customHeight="1">
      <c r="B1" s="372" t="s">
        <v>154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4"/>
      <c r="Q1" s="368" t="s">
        <v>224</v>
      </c>
      <c r="R1" s="369"/>
      <c r="S1" s="105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IR1" s="50"/>
      <c r="IS1" s="41"/>
      <c r="IT1" s="41"/>
      <c r="IU1" s="41"/>
      <c r="IV1" s="41"/>
    </row>
    <row r="2" spans="2:256" ht="23.25">
      <c r="B2" s="357" t="s">
        <v>244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9"/>
      <c r="Q2" s="370"/>
      <c r="R2" s="371"/>
      <c r="S2" s="105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IR2" s="50"/>
      <c r="IS2" s="41"/>
      <c r="IT2" s="41"/>
      <c r="IU2" s="41"/>
      <c r="IV2" s="41"/>
    </row>
    <row r="3" spans="2:256" ht="15.75" customHeight="1">
      <c r="B3" s="361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3"/>
      <c r="S3" s="100"/>
      <c r="IR3" s="50"/>
      <c r="IS3" s="41"/>
      <c r="IT3" s="41"/>
      <c r="IU3" s="41"/>
      <c r="IV3" s="41"/>
    </row>
    <row r="4" spans="2:256" ht="19.5" customHeight="1">
      <c r="B4" s="364" t="s">
        <v>26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6"/>
      <c r="S4" s="105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IR4" s="50"/>
      <c r="IS4" s="41"/>
      <c r="IT4" s="41"/>
      <c r="IU4" s="41"/>
      <c r="IV4" s="41"/>
    </row>
    <row r="5" spans="2:256" ht="19.5" customHeight="1">
      <c r="B5" s="37"/>
      <c r="C5" s="106"/>
      <c r="D5" s="38"/>
      <c r="E5" s="352" t="s">
        <v>208</v>
      </c>
      <c r="F5" s="367" t="s">
        <v>28</v>
      </c>
      <c r="G5" s="367"/>
      <c r="H5" s="367"/>
      <c r="I5" s="367"/>
      <c r="J5" s="367" t="s">
        <v>29</v>
      </c>
      <c r="K5" s="367"/>
      <c r="L5" s="367"/>
      <c r="M5" s="367"/>
      <c r="N5" s="352" t="s">
        <v>209</v>
      </c>
      <c r="O5" s="352" t="s">
        <v>210</v>
      </c>
      <c r="P5" s="352" t="s">
        <v>211</v>
      </c>
      <c r="Q5" s="352" t="s">
        <v>212</v>
      </c>
      <c r="R5" s="354" t="s">
        <v>213</v>
      </c>
      <c r="S5" s="100"/>
      <c r="IR5" s="50"/>
      <c r="IS5" s="41"/>
      <c r="IT5" s="41"/>
      <c r="IU5" s="41"/>
      <c r="IV5" s="41"/>
    </row>
    <row r="6" spans="2:256" ht="48" customHeight="1">
      <c r="B6" s="42" t="s">
        <v>198</v>
      </c>
      <c r="C6" s="39" t="s">
        <v>46</v>
      </c>
      <c r="D6" s="58"/>
      <c r="E6" s="352"/>
      <c r="F6" s="39" t="s">
        <v>59</v>
      </c>
      <c r="G6" s="39" t="s">
        <v>60</v>
      </c>
      <c r="H6" s="39" t="s">
        <v>61</v>
      </c>
      <c r="I6" s="39" t="s">
        <v>62</v>
      </c>
      <c r="J6" s="39" t="s">
        <v>59</v>
      </c>
      <c r="K6" s="39" t="s">
        <v>60</v>
      </c>
      <c r="L6" s="39" t="s">
        <v>61</v>
      </c>
      <c r="M6" s="39" t="s">
        <v>62</v>
      </c>
      <c r="N6" s="352"/>
      <c r="O6" s="352"/>
      <c r="P6" s="352"/>
      <c r="Q6" s="352"/>
      <c r="R6" s="354"/>
      <c r="S6" s="100"/>
      <c r="IR6" s="50"/>
      <c r="IS6" s="41"/>
      <c r="IT6" s="41"/>
      <c r="IU6" s="41"/>
      <c r="IV6" s="41"/>
    </row>
    <row r="7" spans="2:256" ht="19.5" customHeight="1">
      <c r="B7" s="327" t="s">
        <v>47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60"/>
      <c r="S7" s="100"/>
      <c r="IR7" s="50"/>
      <c r="IS7" s="41"/>
      <c r="IT7" s="41"/>
      <c r="IU7" s="41"/>
      <c r="IV7" s="41"/>
    </row>
    <row r="8" spans="2:256" ht="19.5" customHeight="1">
      <c r="B8" s="108">
        <v>1</v>
      </c>
      <c r="C8" s="109" t="s">
        <v>94</v>
      </c>
      <c r="D8" s="107" t="s">
        <v>145</v>
      </c>
      <c r="E8" s="110"/>
      <c r="F8" s="111">
        <f>SUM('Prognoza veniturilor'!E35:E38)</f>
        <v>0</v>
      </c>
      <c r="G8" s="111">
        <f>SUM('Prognoza veniturilor'!F35:F38)</f>
        <v>0</v>
      </c>
      <c r="H8" s="111">
        <f>SUM('Prognoza veniturilor'!G35:G38)</f>
        <v>0</v>
      </c>
      <c r="I8" s="111">
        <f>SUM('Prognoza veniturilor'!H35:H38)</f>
        <v>0</v>
      </c>
      <c r="J8" s="111">
        <f>SUM('Prognoza veniturilor'!I35:I38)</f>
        <v>0</v>
      </c>
      <c r="K8" s="111">
        <f>SUM('Prognoza veniturilor'!J35:J38)</f>
        <v>0</v>
      </c>
      <c r="L8" s="111">
        <f>SUM('Prognoza veniturilor'!K35:K38)</f>
        <v>0</v>
      </c>
      <c r="M8" s="111">
        <f>SUM('Prognoza veniturilor'!L35:L38)</f>
        <v>0</v>
      </c>
      <c r="N8" s="111">
        <f>SUM(F8:I8)</f>
        <v>0</v>
      </c>
      <c r="O8" s="111">
        <f>SUM(J8:M8)</f>
        <v>0</v>
      </c>
      <c r="P8" s="111">
        <f>SUM('Prognoza veniturilor'!O35:O38)</f>
        <v>0</v>
      </c>
      <c r="Q8" s="111">
        <f>SUM('Prognoza veniturilor'!P35:P38)</f>
        <v>0</v>
      </c>
      <c r="R8" s="112">
        <f>SUM('Prognoza veniturilor'!Q35:Q38)</f>
        <v>0</v>
      </c>
      <c r="S8" s="100"/>
      <c r="IR8" s="50"/>
      <c r="IS8" s="41"/>
      <c r="IT8" s="41"/>
      <c r="IU8" s="41"/>
      <c r="IV8" s="41"/>
    </row>
    <row r="9" spans="2:256" ht="19.5" customHeight="1">
      <c r="B9" s="108">
        <v>2</v>
      </c>
      <c r="C9" s="109" t="s">
        <v>76</v>
      </c>
      <c r="D9" s="107" t="s">
        <v>145</v>
      </c>
      <c r="E9" s="110"/>
      <c r="F9" s="111">
        <f>'Prognoza veniturilor'!E39</f>
        <v>0</v>
      </c>
      <c r="G9" s="111">
        <f>'Prognoza veniturilor'!F39</f>
        <v>0</v>
      </c>
      <c r="H9" s="111">
        <f>'Prognoza veniturilor'!G39</f>
        <v>0</v>
      </c>
      <c r="I9" s="111">
        <f>'Prognoza veniturilor'!H39</f>
        <v>0</v>
      </c>
      <c r="J9" s="111">
        <f>'Prognoza veniturilor'!I39</f>
        <v>0</v>
      </c>
      <c r="K9" s="111">
        <f>'Prognoza veniturilor'!J39</f>
        <v>0</v>
      </c>
      <c r="L9" s="111">
        <f>'Prognoza veniturilor'!K39</f>
        <v>0</v>
      </c>
      <c r="M9" s="111">
        <f>'Prognoza veniturilor'!L39</f>
        <v>0</v>
      </c>
      <c r="N9" s="111">
        <f>SUM(F9:I9)</f>
        <v>0</v>
      </c>
      <c r="O9" s="111">
        <f>SUM(J9:M9)</f>
        <v>0</v>
      </c>
      <c r="P9" s="111">
        <f>'Prognoza veniturilor'!O39</f>
        <v>0</v>
      </c>
      <c r="Q9" s="111">
        <f>'Prognoza veniturilor'!P39</f>
        <v>0</v>
      </c>
      <c r="R9" s="112">
        <f>'Prognoza veniturilor'!Q39</f>
        <v>0</v>
      </c>
      <c r="S9" s="100"/>
      <c r="IR9" s="50"/>
      <c r="IS9" s="41"/>
      <c r="IT9" s="41"/>
      <c r="IU9" s="41"/>
      <c r="IV9" s="41"/>
    </row>
    <row r="10" spans="2:256" ht="31.5" customHeight="1">
      <c r="B10" s="108">
        <v>3</v>
      </c>
      <c r="C10" s="109" t="s">
        <v>150</v>
      </c>
      <c r="D10" s="107" t="s">
        <v>145</v>
      </c>
      <c r="E10" s="110"/>
      <c r="F10" s="111">
        <f>'Prognoza veniturilor'!E40</f>
        <v>0</v>
      </c>
      <c r="G10" s="111">
        <f>'Prognoza veniturilor'!F40</f>
        <v>0</v>
      </c>
      <c r="H10" s="111">
        <f>'Prognoza veniturilor'!G40</f>
        <v>0</v>
      </c>
      <c r="I10" s="111">
        <f>'Prognoza veniturilor'!H40</f>
        <v>0</v>
      </c>
      <c r="J10" s="111">
        <f>'Prognoza veniturilor'!I40</f>
        <v>0</v>
      </c>
      <c r="K10" s="111">
        <f>'Prognoza veniturilor'!J40</f>
        <v>0</v>
      </c>
      <c r="L10" s="111">
        <f>'Prognoza veniturilor'!K40</f>
        <v>0</v>
      </c>
      <c r="M10" s="111">
        <f>'Prognoza veniturilor'!L40</f>
        <v>0</v>
      </c>
      <c r="N10" s="111">
        <f>SUM(F10:I10)</f>
        <v>0</v>
      </c>
      <c r="O10" s="111">
        <f>SUM(J10:M10)</f>
        <v>0</v>
      </c>
      <c r="P10" s="111">
        <f>'Prognoza veniturilor'!O40</f>
        <v>0</v>
      </c>
      <c r="Q10" s="111">
        <f>'Prognoza veniturilor'!P40</f>
        <v>0</v>
      </c>
      <c r="R10" s="112">
        <f>'Prognoza veniturilor'!Q40</f>
        <v>0</v>
      </c>
      <c r="S10" s="100"/>
      <c r="IR10" s="50"/>
      <c r="IS10" s="41"/>
      <c r="IT10" s="41"/>
      <c r="IU10" s="41"/>
      <c r="IV10" s="41"/>
    </row>
    <row r="11" spans="2:256" s="79" customFormat="1" ht="19.5" customHeight="1">
      <c r="B11" s="108">
        <v>4</v>
      </c>
      <c r="C11" s="109" t="s">
        <v>67</v>
      </c>
      <c r="D11" s="107" t="s">
        <v>145</v>
      </c>
      <c r="E11" s="110"/>
      <c r="F11" s="111">
        <f>'Prognoza veniturilor'!E41</f>
        <v>0</v>
      </c>
      <c r="G11" s="111">
        <f>'Prognoza veniturilor'!F41</f>
        <v>0</v>
      </c>
      <c r="H11" s="111">
        <f>'Prognoza veniturilor'!G41</f>
        <v>0</v>
      </c>
      <c r="I11" s="111">
        <f>'Prognoza veniturilor'!H41</f>
        <v>0</v>
      </c>
      <c r="J11" s="111">
        <f>'Prognoza veniturilor'!I41</f>
        <v>0</v>
      </c>
      <c r="K11" s="111">
        <f>'Prognoza veniturilor'!J41</f>
        <v>0</v>
      </c>
      <c r="L11" s="111">
        <f>'Prognoza veniturilor'!K41</f>
        <v>0</v>
      </c>
      <c r="M11" s="111">
        <f>'Prognoza veniturilor'!L41</f>
        <v>0</v>
      </c>
      <c r="N11" s="111">
        <f>SUM(F11:I11)</f>
        <v>0</v>
      </c>
      <c r="O11" s="111">
        <f>SUM(J11:M11)</f>
        <v>0</v>
      </c>
      <c r="P11" s="111">
        <f>'Prognoza veniturilor'!O41</f>
        <v>0</v>
      </c>
      <c r="Q11" s="111">
        <f>'Prognoza veniturilor'!P41</f>
        <v>0</v>
      </c>
      <c r="R11" s="112">
        <f>'Prognoza veniturilor'!Q41</f>
        <v>0</v>
      </c>
      <c r="S11" s="78"/>
      <c r="IR11" s="45"/>
      <c r="IS11" s="44"/>
      <c r="IT11" s="44"/>
      <c r="IU11" s="44"/>
      <c r="IV11" s="44"/>
    </row>
    <row r="12" spans="2:256" ht="19.5" customHeight="1">
      <c r="B12" s="113">
        <v>5</v>
      </c>
      <c r="C12" s="114" t="s">
        <v>48</v>
      </c>
      <c r="D12" s="107" t="s">
        <v>145</v>
      </c>
      <c r="E12" s="115">
        <f aca="true" t="shared" si="0" ref="E12:R12">SUM(E8:E11)</f>
        <v>0</v>
      </c>
      <c r="F12" s="115">
        <f t="shared" si="0"/>
        <v>0</v>
      </c>
      <c r="G12" s="115">
        <f t="shared" si="0"/>
        <v>0</v>
      </c>
      <c r="H12" s="115">
        <f t="shared" si="0"/>
        <v>0</v>
      </c>
      <c r="I12" s="115">
        <f t="shared" si="0"/>
        <v>0</v>
      </c>
      <c r="J12" s="115">
        <f t="shared" si="0"/>
        <v>0</v>
      </c>
      <c r="K12" s="115">
        <f t="shared" si="0"/>
        <v>0</v>
      </c>
      <c r="L12" s="115">
        <f t="shared" si="0"/>
        <v>0</v>
      </c>
      <c r="M12" s="115">
        <f t="shared" si="0"/>
        <v>0</v>
      </c>
      <c r="N12" s="115">
        <f t="shared" si="0"/>
        <v>0</v>
      </c>
      <c r="O12" s="115">
        <f t="shared" si="0"/>
        <v>0</v>
      </c>
      <c r="P12" s="115">
        <f t="shared" si="0"/>
        <v>0</v>
      </c>
      <c r="Q12" s="115">
        <f t="shared" si="0"/>
        <v>0</v>
      </c>
      <c r="R12" s="116">
        <f t="shared" si="0"/>
        <v>0</v>
      </c>
      <c r="S12" s="100"/>
      <c r="IR12" s="50"/>
      <c r="IS12" s="41"/>
      <c r="IT12" s="41"/>
      <c r="IU12" s="41"/>
      <c r="IV12" s="41"/>
    </row>
    <row r="13" spans="2:256" ht="26.25" customHeight="1">
      <c r="B13" s="327" t="s">
        <v>49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60"/>
      <c r="S13" s="100"/>
      <c r="IR13" s="50"/>
      <c r="IS13" s="41"/>
      <c r="IT13" s="41"/>
      <c r="IU13" s="41"/>
      <c r="IV13" s="41"/>
    </row>
    <row r="14" spans="2:256" ht="19.5" customHeight="1">
      <c r="B14" s="53">
        <v>6</v>
      </c>
      <c r="C14" s="57" t="s">
        <v>50</v>
      </c>
      <c r="D14" s="58" t="s">
        <v>145</v>
      </c>
      <c r="E14" s="117"/>
      <c r="F14" s="55">
        <f>'Prognoza cheltuielilor'!D11</f>
        <v>0</v>
      </c>
      <c r="G14" s="55">
        <f>'Prognoza cheltuielilor'!E11</f>
        <v>0</v>
      </c>
      <c r="H14" s="55">
        <f>'Prognoza cheltuielilor'!F11</f>
        <v>0</v>
      </c>
      <c r="I14" s="55">
        <f>'Prognoza cheltuielilor'!G11</f>
        <v>0</v>
      </c>
      <c r="J14" s="55">
        <f>'Prognoza cheltuielilor'!H11</f>
        <v>0</v>
      </c>
      <c r="K14" s="55">
        <f>'Prognoza cheltuielilor'!I11</f>
        <v>0</v>
      </c>
      <c r="L14" s="55">
        <f>'Prognoza cheltuielilor'!J11</f>
        <v>0</v>
      </c>
      <c r="M14" s="55">
        <f>'Prognoza cheltuielilor'!K11</f>
        <v>0</v>
      </c>
      <c r="N14" s="55">
        <f>'Prognoza cheltuielilor'!L11</f>
        <v>0</v>
      </c>
      <c r="O14" s="55">
        <f>'Prognoza cheltuielilor'!M11</f>
        <v>0</v>
      </c>
      <c r="P14" s="55">
        <f>'Prognoza cheltuielilor'!N11</f>
        <v>0</v>
      </c>
      <c r="Q14" s="55">
        <f>'Prognoza cheltuielilor'!O11</f>
        <v>0</v>
      </c>
      <c r="R14" s="59">
        <f>'Prognoza cheltuielilor'!P11</f>
        <v>0</v>
      </c>
      <c r="S14" s="100"/>
      <c r="IR14" s="50"/>
      <c r="IS14" s="41"/>
      <c r="IT14" s="41"/>
      <c r="IU14" s="41"/>
      <c r="IV14" s="41"/>
    </row>
    <row r="15" spans="2:256" ht="19.5" customHeight="1">
      <c r="B15" s="53">
        <v>7</v>
      </c>
      <c r="C15" s="57" t="s">
        <v>1</v>
      </c>
      <c r="D15" s="58" t="s">
        <v>145</v>
      </c>
      <c r="E15" s="117"/>
      <c r="F15" s="55">
        <f>'Prognoza cheltuielilor'!D14</f>
        <v>0</v>
      </c>
      <c r="G15" s="55">
        <f>'Prognoza cheltuielilor'!E14</f>
        <v>0</v>
      </c>
      <c r="H15" s="55">
        <f>'Prognoza cheltuielilor'!F14</f>
        <v>0</v>
      </c>
      <c r="I15" s="55">
        <f>'Prognoza cheltuielilor'!G14</f>
        <v>0</v>
      </c>
      <c r="J15" s="55">
        <f>'Prognoza cheltuielilor'!H14</f>
        <v>0</v>
      </c>
      <c r="K15" s="55">
        <f>'Prognoza cheltuielilor'!I14</f>
        <v>0</v>
      </c>
      <c r="L15" s="55">
        <f>'Prognoza cheltuielilor'!J14</f>
        <v>0</v>
      </c>
      <c r="M15" s="55">
        <f>'Prognoza cheltuielilor'!K14</f>
        <v>0</v>
      </c>
      <c r="N15" s="55">
        <f>'Prognoza cheltuielilor'!L14</f>
        <v>0</v>
      </c>
      <c r="O15" s="55">
        <f>'Prognoza cheltuielilor'!M14</f>
        <v>0</v>
      </c>
      <c r="P15" s="55">
        <f>'Prognoza cheltuielilor'!N14</f>
        <v>0</v>
      </c>
      <c r="Q15" s="55">
        <f>'Prognoza cheltuielilor'!O14</f>
        <v>0</v>
      </c>
      <c r="R15" s="59">
        <f>'Prognoza cheltuielilor'!P14</f>
        <v>0</v>
      </c>
      <c r="S15" s="100"/>
      <c r="IR15" s="50"/>
      <c r="IS15" s="41"/>
      <c r="IT15" s="41"/>
      <c r="IU15" s="41"/>
      <c r="IV15" s="41"/>
    </row>
    <row r="16" spans="2:256" ht="19.5" customHeight="1">
      <c r="B16" s="53">
        <v>8</v>
      </c>
      <c r="C16" s="57" t="s">
        <v>218</v>
      </c>
      <c r="D16" s="58" t="s">
        <v>145</v>
      </c>
      <c r="E16" s="117"/>
      <c r="F16" s="55">
        <f>'Prognoza cheltuielilor'!D15</f>
        <v>0</v>
      </c>
      <c r="G16" s="55">
        <f>'Prognoza cheltuielilor'!E15</f>
        <v>0</v>
      </c>
      <c r="H16" s="55">
        <f>'Prognoza cheltuielilor'!F15</f>
        <v>0</v>
      </c>
      <c r="I16" s="55">
        <f>'Prognoza cheltuielilor'!G15</f>
        <v>0</v>
      </c>
      <c r="J16" s="55">
        <f>'Prognoza cheltuielilor'!H15</f>
        <v>0</v>
      </c>
      <c r="K16" s="55">
        <f>'Prognoza cheltuielilor'!I15</f>
        <v>0</v>
      </c>
      <c r="L16" s="55">
        <f>'Prognoza cheltuielilor'!J15</f>
        <v>0</v>
      </c>
      <c r="M16" s="55">
        <f>'Prognoza cheltuielilor'!K15</f>
        <v>0</v>
      </c>
      <c r="N16" s="55">
        <f>'Prognoza cheltuielilor'!L15</f>
        <v>0</v>
      </c>
      <c r="O16" s="55">
        <f>'Prognoza cheltuielilor'!M15</f>
        <v>0</v>
      </c>
      <c r="P16" s="55">
        <f>'Prognoza cheltuielilor'!N15</f>
        <v>0</v>
      </c>
      <c r="Q16" s="55">
        <f>'Prognoza cheltuielilor'!O15</f>
        <v>0</v>
      </c>
      <c r="R16" s="59">
        <f>'Prognoza cheltuielilor'!P15</f>
        <v>0</v>
      </c>
      <c r="S16" s="100"/>
      <c r="IR16" s="50"/>
      <c r="IS16" s="41"/>
      <c r="IT16" s="41"/>
      <c r="IU16" s="41"/>
      <c r="IV16" s="41"/>
    </row>
    <row r="17" spans="2:256" ht="19.5" customHeight="1">
      <c r="B17" s="53">
        <v>9</v>
      </c>
      <c r="C17" s="57" t="s">
        <v>65</v>
      </c>
      <c r="D17" s="58" t="s">
        <v>145</v>
      </c>
      <c r="E17" s="117"/>
      <c r="F17" s="55">
        <f>'Prognoza cheltuielilor'!D16</f>
        <v>0</v>
      </c>
      <c r="G17" s="55">
        <f>'Prognoza cheltuielilor'!E16</f>
        <v>0</v>
      </c>
      <c r="H17" s="55">
        <f>'Prognoza cheltuielilor'!F16</f>
        <v>0</v>
      </c>
      <c r="I17" s="55">
        <f>'Prognoza cheltuielilor'!G16</f>
        <v>0</v>
      </c>
      <c r="J17" s="55">
        <f>'Prognoza cheltuielilor'!H16</f>
        <v>0</v>
      </c>
      <c r="K17" s="55">
        <f>'Prognoza cheltuielilor'!I16</f>
        <v>0</v>
      </c>
      <c r="L17" s="55">
        <f>'Prognoza cheltuielilor'!J16</f>
        <v>0</v>
      </c>
      <c r="M17" s="55">
        <f>'Prognoza cheltuielilor'!K16</f>
        <v>0</v>
      </c>
      <c r="N17" s="55">
        <f>'Prognoza cheltuielilor'!L16</f>
        <v>0</v>
      </c>
      <c r="O17" s="55">
        <f>'Prognoza cheltuielilor'!M16</f>
        <v>0</v>
      </c>
      <c r="P17" s="55">
        <f>'Prognoza cheltuielilor'!N16</f>
        <v>0</v>
      </c>
      <c r="Q17" s="55">
        <f>'Prognoza cheltuielilor'!O16</f>
        <v>0</v>
      </c>
      <c r="R17" s="59">
        <f>'Prognoza cheltuielilor'!P16</f>
        <v>0</v>
      </c>
      <c r="S17" s="100"/>
      <c r="IR17" s="50"/>
      <c r="IS17" s="41"/>
      <c r="IT17" s="41"/>
      <c r="IU17" s="41"/>
      <c r="IV17" s="41"/>
    </row>
    <row r="18" spans="2:256" ht="19.5" customHeight="1">
      <c r="B18" s="42">
        <v>10</v>
      </c>
      <c r="C18" s="60" t="s">
        <v>2</v>
      </c>
      <c r="D18" s="58" t="s">
        <v>145</v>
      </c>
      <c r="E18" s="118">
        <f aca="true" t="shared" si="1" ref="E18:R18">SUM(E14:E17)</f>
        <v>0</v>
      </c>
      <c r="F18" s="118">
        <f t="shared" si="1"/>
        <v>0</v>
      </c>
      <c r="G18" s="118">
        <f t="shared" si="1"/>
        <v>0</v>
      </c>
      <c r="H18" s="118">
        <f t="shared" si="1"/>
        <v>0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0</v>
      </c>
      <c r="M18" s="118">
        <f t="shared" si="1"/>
        <v>0</v>
      </c>
      <c r="N18" s="118">
        <f t="shared" si="1"/>
        <v>0</v>
      </c>
      <c r="O18" s="118">
        <f t="shared" si="1"/>
        <v>0</v>
      </c>
      <c r="P18" s="118">
        <f t="shared" si="1"/>
        <v>0</v>
      </c>
      <c r="Q18" s="118">
        <f t="shared" si="1"/>
        <v>0</v>
      </c>
      <c r="R18" s="119">
        <f t="shared" si="1"/>
        <v>0</v>
      </c>
      <c r="S18" s="100"/>
      <c r="IR18" s="50"/>
      <c r="IS18" s="41"/>
      <c r="IT18" s="41"/>
      <c r="IU18" s="41"/>
      <c r="IV18" s="41"/>
    </row>
    <row r="19" spans="2:256" ht="19.5" customHeight="1">
      <c r="B19" s="42">
        <v>11</v>
      </c>
      <c r="C19" s="60" t="s">
        <v>3</v>
      </c>
      <c r="D19" s="58" t="s">
        <v>145</v>
      </c>
      <c r="E19" s="118">
        <f aca="true" t="shared" si="2" ref="E19:R19">SUM(E12-E18)</f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118">
        <f t="shared" si="2"/>
        <v>0</v>
      </c>
      <c r="L19" s="118">
        <f t="shared" si="2"/>
        <v>0</v>
      </c>
      <c r="M19" s="118">
        <f t="shared" si="2"/>
        <v>0</v>
      </c>
      <c r="N19" s="118">
        <f t="shared" si="2"/>
        <v>0</v>
      </c>
      <c r="O19" s="118">
        <f t="shared" si="2"/>
        <v>0</v>
      </c>
      <c r="P19" s="118">
        <f t="shared" si="2"/>
        <v>0</v>
      </c>
      <c r="Q19" s="118">
        <f t="shared" si="2"/>
        <v>0</v>
      </c>
      <c r="R19" s="119">
        <f t="shared" si="2"/>
        <v>0</v>
      </c>
      <c r="S19" s="100"/>
      <c r="IR19" s="50"/>
      <c r="IS19" s="41"/>
      <c r="IT19" s="41"/>
      <c r="IU19" s="41"/>
      <c r="IV19" s="41"/>
    </row>
    <row r="20" spans="2:256" ht="27.75" customHeight="1">
      <c r="B20" s="327" t="s">
        <v>63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60"/>
      <c r="S20" s="100"/>
      <c r="IR20" s="50"/>
      <c r="IS20" s="41"/>
      <c r="IT20" s="41"/>
      <c r="IU20" s="41"/>
      <c r="IV20" s="41"/>
    </row>
    <row r="21" spans="2:256" ht="19.5" customHeight="1">
      <c r="B21" s="42">
        <v>12</v>
      </c>
      <c r="C21" s="120" t="s">
        <v>63</v>
      </c>
      <c r="D21" s="58" t="s">
        <v>145</v>
      </c>
      <c r="E21" s="54"/>
      <c r="F21" s="54"/>
      <c r="G21" s="54"/>
      <c r="H21" s="54"/>
      <c r="I21" s="54"/>
      <c r="J21" s="54"/>
      <c r="K21" s="54"/>
      <c r="L21" s="54"/>
      <c r="M21" s="54"/>
      <c r="N21" s="55">
        <f>SUM(F21:I21)</f>
        <v>0</v>
      </c>
      <c r="O21" s="55">
        <f>SUM(J21:M21)</f>
        <v>0</v>
      </c>
      <c r="P21" s="54"/>
      <c r="Q21" s="54"/>
      <c r="R21" s="56"/>
      <c r="S21" s="100"/>
      <c r="IR21" s="50"/>
      <c r="IS21" s="41"/>
      <c r="IT21" s="41"/>
      <c r="IU21" s="41"/>
      <c r="IV21" s="41"/>
    </row>
    <row r="22" spans="2:256" ht="19.5" customHeight="1">
      <c r="B22" s="327" t="s">
        <v>64</v>
      </c>
      <c r="C22" s="323"/>
      <c r="D22" s="323"/>
      <c r="E22" s="323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60"/>
      <c r="S22" s="100"/>
      <c r="IR22" s="50"/>
      <c r="IS22" s="41"/>
      <c r="IT22" s="41"/>
      <c r="IU22" s="41"/>
      <c r="IV22" s="41"/>
    </row>
    <row r="23" spans="2:256" ht="19.5" customHeight="1">
      <c r="B23" s="53">
        <v>13</v>
      </c>
      <c r="C23" s="57" t="s">
        <v>82</v>
      </c>
      <c r="D23" s="58" t="s">
        <v>145</v>
      </c>
      <c r="E23" s="54"/>
      <c r="F23" s="54"/>
      <c r="G23" s="54"/>
      <c r="H23" s="54"/>
      <c r="I23" s="54"/>
      <c r="J23" s="54"/>
      <c r="K23" s="54"/>
      <c r="L23" s="54"/>
      <c r="M23" s="54"/>
      <c r="N23" s="55">
        <f>SUM(F23:I23)</f>
        <v>0</v>
      </c>
      <c r="O23" s="55">
        <f>SUM(J23:M23)</f>
        <v>0</v>
      </c>
      <c r="P23" s="54"/>
      <c r="Q23" s="54"/>
      <c r="R23" s="56"/>
      <c r="S23" s="100"/>
      <c r="IR23" s="50"/>
      <c r="IS23" s="41"/>
      <c r="IT23" s="41"/>
      <c r="IU23" s="41"/>
      <c r="IV23" s="41"/>
    </row>
    <row r="24" spans="2:256" ht="19.5" customHeight="1">
      <c r="B24" s="53">
        <v>14</v>
      </c>
      <c r="C24" s="57" t="s">
        <v>25</v>
      </c>
      <c r="D24" s="58" t="s">
        <v>145</v>
      </c>
      <c r="E24" s="54"/>
      <c r="F24" s="54"/>
      <c r="G24" s="54"/>
      <c r="H24" s="54"/>
      <c r="I24" s="54"/>
      <c r="J24" s="54"/>
      <c r="K24" s="54"/>
      <c r="L24" s="54"/>
      <c r="M24" s="54"/>
      <c r="N24" s="55">
        <f>SUM(F24:I24)</f>
        <v>0</v>
      </c>
      <c r="O24" s="55">
        <f>SUM(J24:M24)</f>
        <v>0</v>
      </c>
      <c r="P24" s="54"/>
      <c r="Q24" s="54"/>
      <c r="R24" s="56"/>
      <c r="S24" s="100"/>
      <c r="IR24" s="50"/>
      <c r="IS24" s="41"/>
      <c r="IT24" s="41"/>
      <c r="IU24" s="41"/>
      <c r="IV24" s="41"/>
    </row>
    <row r="25" spans="2:256" ht="19.5" customHeight="1">
      <c r="B25" s="42">
        <v>15</v>
      </c>
      <c r="C25" s="60" t="s">
        <v>51</v>
      </c>
      <c r="D25" s="58" t="s">
        <v>145</v>
      </c>
      <c r="E25" s="121">
        <f>SUM(E23+E24)</f>
        <v>0</v>
      </c>
      <c r="F25" s="121">
        <f>SUM(F23+F24)</f>
        <v>0</v>
      </c>
      <c r="G25" s="121">
        <f aca="true" t="shared" si="3" ref="G25:R25">SUM(G23+G24)</f>
        <v>0</v>
      </c>
      <c r="H25" s="121">
        <f t="shared" si="3"/>
        <v>0</v>
      </c>
      <c r="I25" s="121">
        <f t="shared" si="3"/>
        <v>0</v>
      </c>
      <c r="J25" s="121">
        <f t="shared" si="3"/>
        <v>0</v>
      </c>
      <c r="K25" s="121">
        <f t="shared" si="3"/>
        <v>0</v>
      </c>
      <c r="L25" s="121">
        <f t="shared" si="3"/>
        <v>0</v>
      </c>
      <c r="M25" s="121">
        <f t="shared" si="3"/>
        <v>0</v>
      </c>
      <c r="N25" s="121">
        <f t="shared" si="3"/>
        <v>0</v>
      </c>
      <c r="O25" s="121">
        <f t="shared" si="3"/>
        <v>0</v>
      </c>
      <c r="P25" s="121">
        <f t="shared" si="3"/>
        <v>0</v>
      </c>
      <c r="Q25" s="121">
        <f t="shared" si="3"/>
        <v>0</v>
      </c>
      <c r="R25" s="122">
        <f t="shared" si="3"/>
        <v>0</v>
      </c>
      <c r="S25" s="100"/>
      <c r="IR25" s="50"/>
      <c r="IS25" s="41"/>
      <c r="IT25" s="41"/>
      <c r="IU25" s="41"/>
      <c r="IV25" s="41"/>
    </row>
    <row r="26" spans="2:256" ht="19.5" customHeight="1">
      <c r="B26" s="42">
        <v>16</v>
      </c>
      <c r="C26" s="60" t="s">
        <v>99</v>
      </c>
      <c r="D26" s="58" t="s">
        <v>145</v>
      </c>
      <c r="E26" s="121">
        <f aca="true" t="shared" si="4" ref="E26:R26">SUM(E21-E25)</f>
        <v>0</v>
      </c>
      <c r="F26" s="121">
        <f t="shared" si="4"/>
        <v>0</v>
      </c>
      <c r="G26" s="121">
        <f t="shared" si="4"/>
        <v>0</v>
      </c>
      <c r="H26" s="121">
        <f t="shared" si="4"/>
        <v>0</v>
      </c>
      <c r="I26" s="121">
        <f t="shared" si="4"/>
        <v>0</v>
      </c>
      <c r="J26" s="121">
        <f t="shared" si="4"/>
        <v>0</v>
      </c>
      <c r="K26" s="121">
        <f t="shared" si="4"/>
        <v>0</v>
      </c>
      <c r="L26" s="121">
        <f t="shared" si="4"/>
        <v>0</v>
      </c>
      <c r="M26" s="121">
        <f t="shared" si="4"/>
        <v>0</v>
      </c>
      <c r="N26" s="121">
        <f t="shared" si="4"/>
        <v>0</v>
      </c>
      <c r="O26" s="121">
        <f t="shared" si="4"/>
        <v>0</v>
      </c>
      <c r="P26" s="121">
        <f t="shared" si="4"/>
        <v>0</v>
      </c>
      <c r="Q26" s="121">
        <f t="shared" si="4"/>
        <v>0</v>
      </c>
      <c r="R26" s="122">
        <f t="shared" si="4"/>
        <v>0</v>
      </c>
      <c r="S26" s="100"/>
      <c r="IR26" s="50"/>
      <c r="IS26" s="41"/>
      <c r="IT26" s="41"/>
      <c r="IU26" s="41"/>
      <c r="IV26" s="41"/>
    </row>
    <row r="27" spans="2:256" ht="19.5" customHeight="1">
      <c r="B27" s="42">
        <v>17</v>
      </c>
      <c r="C27" s="60" t="s">
        <v>100</v>
      </c>
      <c r="D27" s="58" t="s">
        <v>145</v>
      </c>
      <c r="E27" s="55">
        <f>SUM(E19+E26)</f>
        <v>0</v>
      </c>
      <c r="F27" s="55">
        <f>SUM(F19+F26)</f>
        <v>0</v>
      </c>
      <c r="G27" s="55">
        <f aca="true" t="shared" si="5" ref="G27:R27">SUM(G19+G26)</f>
        <v>0</v>
      </c>
      <c r="H27" s="55">
        <f t="shared" si="5"/>
        <v>0</v>
      </c>
      <c r="I27" s="55">
        <f t="shared" si="5"/>
        <v>0</v>
      </c>
      <c r="J27" s="55">
        <f t="shared" si="5"/>
        <v>0</v>
      </c>
      <c r="K27" s="55">
        <f t="shared" si="5"/>
        <v>0</v>
      </c>
      <c r="L27" s="55">
        <f t="shared" si="5"/>
        <v>0</v>
      </c>
      <c r="M27" s="55">
        <f t="shared" si="5"/>
        <v>0</v>
      </c>
      <c r="N27" s="55">
        <f t="shared" si="5"/>
        <v>0</v>
      </c>
      <c r="O27" s="55">
        <f t="shared" si="5"/>
        <v>0</v>
      </c>
      <c r="P27" s="55">
        <f t="shared" si="5"/>
        <v>0</v>
      </c>
      <c r="Q27" s="55">
        <f t="shared" si="5"/>
        <v>0</v>
      </c>
      <c r="R27" s="59">
        <f t="shared" si="5"/>
        <v>0</v>
      </c>
      <c r="S27" s="100"/>
      <c r="IR27" s="50"/>
      <c r="IS27" s="41"/>
      <c r="IT27" s="41"/>
      <c r="IU27" s="41"/>
      <c r="IV27" s="41"/>
    </row>
    <row r="28" spans="2:256" ht="19.5" customHeight="1">
      <c r="B28" s="42">
        <v>18</v>
      </c>
      <c r="C28" s="57" t="s">
        <v>151</v>
      </c>
      <c r="D28" s="58" t="s">
        <v>145</v>
      </c>
      <c r="E28" s="117"/>
      <c r="F28" s="117">
        <f>F27*16%</f>
        <v>0</v>
      </c>
      <c r="G28" s="117">
        <f aca="true" t="shared" si="6" ref="G28:M28">G27*16%</f>
        <v>0</v>
      </c>
      <c r="H28" s="117">
        <f t="shared" si="6"/>
        <v>0</v>
      </c>
      <c r="I28" s="117">
        <f t="shared" si="6"/>
        <v>0</v>
      </c>
      <c r="J28" s="117">
        <f t="shared" si="6"/>
        <v>0</v>
      </c>
      <c r="K28" s="117">
        <f t="shared" si="6"/>
        <v>0</v>
      </c>
      <c r="L28" s="117">
        <f t="shared" si="6"/>
        <v>0</v>
      </c>
      <c r="M28" s="117">
        <f t="shared" si="6"/>
        <v>0</v>
      </c>
      <c r="N28" s="121">
        <f>SUM(F28:I28)</f>
        <v>0</v>
      </c>
      <c r="O28" s="121">
        <f>SUM(J28:M28)</f>
        <v>0</v>
      </c>
      <c r="P28" s="117">
        <f>P27*16%</f>
        <v>0</v>
      </c>
      <c r="Q28" s="117">
        <f>Q27*16%</f>
        <v>0</v>
      </c>
      <c r="R28" s="117">
        <f>R27*16%</f>
        <v>0</v>
      </c>
      <c r="S28" s="100"/>
      <c r="IR28" s="50"/>
      <c r="IS28" s="41"/>
      <c r="IT28" s="41"/>
      <c r="IU28" s="41"/>
      <c r="IV28" s="41"/>
    </row>
    <row r="29" spans="2:256" s="79" customFormat="1" ht="19.5" customHeight="1" thickBot="1">
      <c r="B29" s="127">
        <v>19</v>
      </c>
      <c r="C29" s="123" t="s">
        <v>101</v>
      </c>
      <c r="D29" s="124" t="s">
        <v>145</v>
      </c>
      <c r="E29" s="125">
        <f aca="true" t="shared" si="7" ref="E29:R29">SUM(E27-E28)</f>
        <v>0</v>
      </c>
      <c r="F29" s="125">
        <f t="shared" si="7"/>
        <v>0</v>
      </c>
      <c r="G29" s="125">
        <f>SUM(G27-G28)</f>
        <v>0</v>
      </c>
      <c r="H29" s="125">
        <f t="shared" si="7"/>
        <v>0</v>
      </c>
      <c r="I29" s="125">
        <f t="shared" si="7"/>
        <v>0</v>
      </c>
      <c r="J29" s="125">
        <f t="shared" si="7"/>
        <v>0</v>
      </c>
      <c r="K29" s="125">
        <f t="shared" si="7"/>
        <v>0</v>
      </c>
      <c r="L29" s="125">
        <f t="shared" si="7"/>
        <v>0</v>
      </c>
      <c r="M29" s="125">
        <f t="shared" si="7"/>
        <v>0</v>
      </c>
      <c r="N29" s="125">
        <f>SUM(N27-N28)</f>
        <v>0</v>
      </c>
      <c r="O29" s="125">
        <f t="shared" si="7"/>
        <v>0</v>
      </c>
      <c r="P29" s="125">
        <f t="shared" si="7"/>
        <v>0</v>
      </c>
      <c r="Q29" s="125">
        <f t="shared" si="7"/>
        <v>0</v>
      </c>
      <c r="R29" s="126">
        <f t="shared" si="7"/>
        <v>0</v>
      </c>
      <c r="S29" s="78"/>
      <c r="IR29" s="45"/>
      <c r="IS29" s="44"/>
      <c r="IT29" s="44"/>
      <c r="IU29" s="44"/>
      <c r="IV29" s="44"/>
    </row>
    <row r="30" spans="2:256" s="104" customFormat="1" ht="3" customHeight="1">
      <c r="B30" s="101"/>
      <c r="C30" s="102"/>
      <c r="D30" s="10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IR30" s="43"/>
      <c r="IS30" s="44"/>
      <c r="IT30" s="44"/>
      <c r="IU30" s="44"/>
      <c r="IV30" s="44"/>
    </row>
    <row r="31" spans="2:256" s="47" customFormat="1" ht="15" customHeight="1" hidden="1">
      <c r="B31" s="46"/>
      <c r="D31" s="46"/>
      <c r="IR31" s="40"/>
      <c r="IS31" s="41"/>
      <c r="IT31" s="41"/>
      <c r="IU31" s="41"/>
      <c r="IV31" s="41"/>
    </row>
    <row r="32" spans="252:256" ht="15" customHeight="1" hidden="1">
      <c r="IR32" s="50"/>
      <c r="IS32" s="41"/>
      <c r="IT32" s="41"/>
      <c r="IU32" s="41"/>
      <c r="IV32" s="41"/>
    </row>
    <row r="33" spans="252:256" ht="15" customHeight="1" hidden="1">
      <c r="IR33" s="50"/>
      <c r="IS33" s="41"/>
      <c r="IT33" s="41"/>
      <c r="IU33" s="41"/>
      <c r="IV33" s="41"/>
    </row>
    <row r="34" spans="252:256" ht="15" customHeight="1" hidden="1">
      <c r="IR34" s="50"/>
      <c r="IS34" s="41"/>
      <c r="IT34" s="41"/>
      <c r="IU34" s="41"/>
      <c r="IV34" s="41"/>
    </row>
    <row r="35" spans="252:256" ht="15" customHeight="1" hidden="1">
      <c r="IR35" s="50"/>
      <c r="IS35" s="41"/>
      <c r="IT35" s="41"/>
      <c r="IU35" s="41"/>
      <c r="IV35" s="41"/>
    </row>
    <row r="36" spans="252:256" ht="15" customHeight="1" hidden="1">
      <c r="IR36" s="50"/>
      <c r="IS36" s="41"/>
      <c r="IT36" s="41"/>
      <c r="IU36" s="41"/>
      <c r="IV36" s="41"/>
    </row>
    <row r="37" spans="252:256" ht="15" customHeight="1" hidden="1">
      <c r="IR37" s="50"/>
      <c r="IS37" s="41"/>
      <c r="IT37" s="41"/>
      <c r="IU37" s="41"/>
      <c r="IV37" s="41"/>
    </row>
    <row r="38" spans="252:256" ht="15" customHeight="1" hidden="1">
      <c r="IR38" s="81"/>
      <c r="IS38" s="81"/>
      <c r="IT38" s="81"/>
      <c r="IU38" s="81"/>
      <c r="IV38" s="81"/>
    </row>
    <row r="39" ht="14.25"/>
    <row r="40" ht="14.25"/>
    <row r="41" spans="5:6" ht="14.25">
      <c r="E41" s="51">
        <f>IF('Prognoza veniturilor'!D48-'Prognoza cheltuielilor'!C20&gt;0,'Prognoza veniturilor'!D48-'Prognoza cheltuielilor'!C20,0)</f>
        <v>0</v>
      </c>
      <c r="F41" s="51">
        <f>IF('Prognoza veniturilor'!E48-'Prognoza cheltuielilor'!D20&gt;0,'Prognoza veniturilor'!E48-'Prognoza cheltuielilor'!D20,0)</f>
        <v>0</v>
      </c>
    </row>
    <row r="42" spans="5:6" ht="14.25">
      <c r="E42" s="49">
        <f>IF('Prognoza veniturilor'!D48-'Prognoza cheltuielilor'!C20&lt;0,-'Prognoza veniturilor'!D48+'Prognoza cheltuielilor'!C20,0)</f>
        <v>0</v>
      </c>
      <c r="F42" s="49">
        <f>IF('Prognoza veniturilor'!E48-'Prognoza cheltuielilor'!D20&lt;0,-'Prognoza veniturilor'!E48+'Prognoza cheltuielilor'!D20,0)</f>
        <v>0</v>
      </c>
    </row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</sheetData>
  <sheetProtection/>
  <mergeCells count="17">
    <mergeCell ref="B2:P2"/>
    <mergeCell ref="O5:O6"/>
    <mergeCell ref="B7:R7"/>
    <mergeCell ref="B13:R13"/>
    <mergeCell ref="E5:E6"/>
    <mergeCell ref="N5:N6"/>
    <mergeCell ref="Q1:R2"/>
    <mergeCell ref="B1:P1"/>
    <mergeCell ref="B20:R20"/>
    <mergeCell ref="B22:R22"/>
    <mergeCell ref="B3:R3"/>
    <mergeCell ref="P5:P6"/>
    <mergeCell ref="Q5:Q6"/>
    <mergeCell ref="R5:R6"/>
    <mergeCell ref="B4:R4"/>
    <mergeCell ref="F5:I5"/>
    <mergeCell ref="J5:M5"/>
  </mergeCells>
  <dataValidations count="1">
    <dataValidation errorStyle="information" allowBlank="1" showInputMessage="1" showErrorMessage="1" sqref="E23:R24 E14:R17 E8:R11 E21:R21 E27:R28"/>
  </dataValidations>
  <printOptions horizontalCentered="1" verticalCentered="1"/>
  <pageMargins left="0.19" right="0.5" top="0.23" bottom="2.37" header="0.24" footer="0.13"/>
  <pageSetup fitToHeight="1" fitToWidth="1" horizontalDpi="300" verticalDpi="300" orientation="landscape" paperSize="9" scale="46" r:id="rId1"/>
  <headerFooter alignWithMargins="0">
    <oddFooter>&amp;L&amp;A&amp;C&amp;D&amp;R&amp;P/&amp;N</oddFooter>
  </headerFooter>
  <rowBreaks count="1" manualBreakCount="1">
    <brk id="29" max="19" man="1"/>
  </rowBreaks>
  <ignoredErrors>
    <ignoredError sqref="O28" unlockedFormula="1"/>
    <ignoredError sqref="N28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1:AJ268"/>
  <sheetViews>
    <sheetView zoomScalePageLayoutView="0" workbookViewId="0" topLeftCell="A6">
      <selection activeCell="B1" sqref="B1:I33"/>
    </sheetView>
  </sheetViews>
  <sheetFormatPr defaultColWidth="9.140625" defaultRowHeight="12.75"/>
  <cols>
    <col min="1" max="1" width="6.28125" style="137" customWidth="1"/>
    <col min="2" max="2" width="4.00390625" style="140" bestFit="1" customWidth="1"/>
    <col min="3" max="3" width="52.421875" style="140" customWidth="1"/>
    <col min="4" max="4" width="20.140625" style="140" customWidth="1"/>
    <col min="5" max="9" width="17.28125" style="140" customWidth="1"/>
    <col min="10" max="36" width="9.140625" style="139" customWidth="1"/>
    <col min="37" max="16384" width="9.140625" style="140" customWidth="1"/>
  </cols>
  <sheetData>
    <row r="1" spans="1:36" s="132" customFormat="1" ht="15.75" customHeight="1">
      <c r="A1" s="129"/>
      <c r="B1" s="378" t="s">
        <v>154</v>
      </c>
      <c r="C1" s="379"/>
      <c r="D1" s="379"/>
      <c r="E1" s="379"/>
      <c r="F1" s="379"/>
      <c r="G1" s="379"/>
      <c r="H1" s="338" t="s">
        <v>225</v>
      </c>
      <c r="I1" s="339"/>
      <c r="J1" s="13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6" s="129" customFormat="1" ht="20.25">
      <c r="A2" s="132"/>
      <c r="B2" s="380" t="s">
        <v>244</v>
      </c>
      <c r="C2" s="381"/>
      <c r="D2" s="381"/>
      <c r="E2" s="381"/>
      <c r="F2" s="381"/>
      <c r="G2" s="381"/>
      <c r="H2" s="340"/>
      <c r="I2" s="341"/>
      <c r="J2" s="130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6" s="136" customFormat="1" ht="15.75">
      <c r="A3" s="133"/>
      <c r="B3" s="382"/>
      <c r="C3" s="383"/>
      <c r="D3" s="383"/>
      <c r="E3" s="383"/>
      <c r="F3" s="383"/>
      <c r="G3" s="383"/>
      <c r="H3" s="383"/>
      <c r="I3" s="384"/>
      <c r="J3" s="134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</row>
    <row r="4" spans="1:36" s="259" customFormat="1" ht="15">
      <c r="A4" s="257"/>
      <c r="B4" s="375" t="s">
        <v>191</v>
      </c>
      <c r="C4" s="376"/>
      <c r="D4" s="376"/>
      <c r="E4" s="376"/>
      <c r="F4" s="376"/>
      <c r="G4" s="376"/>
      <c r="H4" s="376"/>
      <c r="I4" s="377"/>
      <c r="J4" s="258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1:10" s="139" customFormat="1" ht="45.75" customHeight="1">
      <c r="A5" s="141"/>
      <c r="B5" s="63"/>
      <c r="C5" s="242"/>
      <c r="D5" s="39" t="s">
        <v>197</v>
      </c>
      <c r="E5" s="66" t="s">
        <v>28</v>
      </c>
      <c r="F5" s="66" t="s">
        <v>29</v>
      </c>
      <c r="G5" s="66" t="s">
        <v>104</v>
      </c>
      <c r="H5" s="66" t="s">
        <v>105</v>
      </c>
      <c r="I5" s="205" t="s">
        <v>106</v>
      </c>
      <c r="J5" s="138"/>
    </row>
    <row r="6" spans="1:10" s="139" customFormat="1" ht="12.75">
      <c r="A6" s="141"/>
      <c r="B6" s="63">
        <v>1</v>
      </c>
      <c r="C6" s="243" t="s">
        <v>112</v>
      </c>
      <c r="D6" s="117"/>
      <c r="E6" s="117"/>
      <c r="F6" s="117"/>
      <c r="G6" s="117"/>
      <c r="H6" s="117"/>
      <c r="I6" s="244"/>
      <c r="J6" s="138"/>
    </row>
    <row r="7" spans="1:10" s="139" customFormat="1" ht="12.75">
      <c r="A7" s="141"/>
      <c r="B7" s="63">
        <v>2</v>
      </c>
      <c r="C7" s="243" t="s">
        <v>113</v>
      </c>
      <c r="D7" s="117"/>
      <c r="E7" s="117"/>
      <c r="F7" s="117"/>
      <c r="G7" s="117"/>
      <c r="H7" s="117"/>
      <c r="I7" s="244"/>
      <c r="J7" s="138"/>
    </row>
    <row r="8" spans="1:10" s="139" customFormat="1" ht="15.75" customHeight="1">
      <c r="A8" s="141"/>
      <c r="B8" s="128" t="s">
        <v>124</v>
      </c>
      <c r="C8" s="242" t="s">
        <v>126</v>
      </c>
      <c r="D8" s="245">
        <f aca="true" t="shared" si="0" ref="D8:I8">D6-D7</f>
        <v>0</v>
      </c>
      <c r="E8" s="245">
        <f>E6-E7</f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6">
        <f t="shared" si="0"/>
        <v>0</v>
      </c>
      <c r="J8" s="138"/>
    </row>
    <row r="9" spans="1:10" s="139" customFormat="1" ht="12.75">
      <c r="A9" s="141"/>
      <c r="B9" s="63">
        <v>3</v>
      </c>
      <c r="C9" s="243" t="s">
        <v>107</v>
      </c>
      <c r="D9" s="117"/>
      <c r="E9" s="117"/>
      <c r="F9" s="117"/>
      <c r="G9" s="117"/>
      <c r="H9" s="117"/>
      <c r="I9" s="244"/>
      <c r="J9" s="138"/>
    </row>
    <row r="10" spans="1:10" s="139" customFormat="1" ht="12.75">
      <c r="A10" s="141"/>
      <c r="B10" s="63">
        <v>4</v>
      </c>
      <c r="C10" s="243" t="s">
        <v>114</v>
      </c>
      <c r="D10" s="117"/>
      <c r="E10" s="117"/>
      <c r="F10" s="117"/>
      <c r="G10" s="117"/>
      <c r="H10" s="117"/>
      <c r="I10" s="244"/>
      <c r="J10" s="138"/>
    </row>
    <row r="11" spans="1:10" s="139" customFormat="1" ht="12.75">
      <c r="A11" s="141"/>
      <c r="B11" s="63">
        <v>5</v>
      </c>
      <c r="C11" s="243" t="s">
        <v>115</v>
      </c>
      <c r="D11" s="117"/>
      <c r="E11" s="117"/>
      <c r="F11" s="117"/>
      <c r="G11" s="117"/>
      <c r="H11" s="117"/>
      <c r="I11" s="244"/>
      <c r="J11" s="138"/>
    </row>
    <row r="12" spans="1:10" s="139" customFormat="1" ht="12.75">
      <c r="A12" s="141"/>
      <c r="B12" s="128" t="s">
        <v>125</v>
      </c>
      <c r="C12" s="242" t="s">
        <v>127</v>
      </c>
      <c r="D12" s="245">
        <f aca="true" t="shared" si="1" ref="D12:I12">D9+D10+D11</f>
        <v>0</v>
      </c>
      <c r="E12" s="245">
        <f t="shared" si="1"/>
        <v>0</v>
      </c>
      <c r="F12" s="245">
        <f t="shared" si="1"/>
        <v>0</v>
      </c>
      <c r="G12" s="245">
        <f t="shared" si="1"/>
        <v>0</v>
      </c>
      <c r="H12" s="245">
        <f t="shared" si="1"/>
        <v>0</v>
      </c>
      <c r="I12" s="246">
        <f t="shared" si="1"/>
        <v>0</v>
      </c>
      <c r="J12" s="138"/>
    </row>
    <row r="13" spans="1:10" s="139" customFormat="1" ht="12.75" customHeight="1">
      <c r="A13" s="141"/>
      <c r="B13" s="63"/>
      <c r="C13" s="242"/>
      <c r="D13" s="247"/>
      <c r="E13" s="247"/>
      <c r="F13" s="247"/>
      <c r="G13" s="247"/>
      <c r="H13" s="247"/>
      <c r="I13" s="248"/>
      <c r="J13" s="138"/>
    </row>
    <row r="14" spans="1:36" s="256" customFormat="1" ht="15">
      <c r="A14" s="251"/>
      <c r="B14" s="252"/>
      <c r="C14" s="253" t="s">
        <v>128</v>
      </c>
      <c r="D14" s="68">
        <f aca="true" t="shared" si="2" ref="D14:I14">D8+D12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9">
        <f t="shared" si="2"/>
        <v>0</v>
      </c>
      <c r="J14" s="254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</row>
    <row r="15" spans="1:10" s="145" customFormat="1" ht="25.5">
      <c r="A15" s="146"/>
      <c r="B15" s="128" t="s">
        <v>129</v>
      </c>
      <c r="C15" s="60" t="s">
        <v>116</v>
      </c>
      <c r="D15" s="245">
        <f aca="true" t="shared" si="3" ref="D15:I15">SUM(D16:D18)</f>
        <v>0</v>
      </c>
      <c r="E15" s="245">
        <f t="shared" si="3"/>
        <v>0</v>
      </c>
      <c r="F15" s="245">
        <f t="shared" si="3"/>
        <v>0</v>
      </c>
      <c r="G15" s="245">
        <f t="shared" si="3"/>
        <v>0</v>
      </c>
      <c r="H15" s="245">
        <f t="shared" si="3"/>
        <v>0</v>
      </c>
      <c r="I15" s="246">
        <f t="shared" si="3"/>
        <v>0</v>
      </c>
      <c r="J15" s="144"/>
    </row>
    <row r="16" spans="1:10" s="139" customFormat="1" ht="12.75">
      <c r="A16" s="141"/>
      <c r="B16" s="63">
        <v>6</v>
      </c>
      <c r="C16" s="243" t="s">
        <v>117</v>
      </c>
      <c r="D16" s="117"/>
      <c r="E16" s="117"/>
      <c r="F16" s="117"/>
      <c r="G16" s="117"/>
      <c r="H16" s="117"/>
      <c r="I16" s="244"/>
      <c r="J16" s="138"/>
    </row>
    <row r="17" spans="1:10" s="139" customFormat="1" ht="12.75">
      <c r="A17" s="141"/>
      <c r="B17" s="63">
        <v>7</v>
      </c>
      <c r="C17" s="243" t="s">
        <v>118</v>
      </c>
      <c r="D17" s="117"/>
      <c r="E17" s="117"/>
      <c r="F17" s="117"/>
      <c r="G17" s="117"/>
      <c r="H17" s="117"/>
      <c r="I17" s="244"/>
      <c r="J17" s="138"/>
    </row>
    <row r="18" spans="1:10" s="139" customFormat="1" ht="12.75">
      <c r="A18" s="141"/>
      <c r="B18" s="63">
        <v>8</v>
      </c>
      <c r="C18" s="243" t="s">
        <v>119</v>
      </c>
      <c r="D18" s="117"/>
      <c r="E18" s="117"/>
      <c r="F18" s="117"/>
      <c r="G18" s="117"/>
      <c r="H18" s="117"/>
      <c r="I18" s="244"/>
      <c r="J18" s="138"/>
    </row>
    <row r="19" spans="1:10" s="145" customFormat="1" ht="25.5">
      <c r="A19" s="146"/>
      <c r="B19" s="128" t="s">
        <v>130</v>
      </c>
      <c r="C19" s="60" t="s">
        <v>120</v>
      </c>
      <c r="D19" s="245">
        <f aca="true" t="shared" si="4" ref="D19:I19">SUM(D20:D22)</f>
        <v>0</v>
      </c>
      <c r="E19" s="245">
        <f t="shared" si="4"/>
        <v>0</v>
      </c>
      <c r="F19" s="245">
        <f t="shared" si="4"/>
        <v>0</v>
      </c>
      <c r="G19" s="245">
        <f t="shared" si="4"/>
        <v>0</v>
      </c>
      <c r="H19" s="245">
        <f t="shared" si="4"/>
        <v>0</v>
      </c>
      <c r="I19" s="246">
        <f t="shared" si="4"/>
        <v>0</v>
      </c>
      <c r="J19" s="144"/>
    </row>
    <row r="20" spans="1:10" s="139" customFormat="1" ht="12.75">
      <c r="A20" s="141"/>
      <c r="B20" s="63">
        <v>9</v>
      </c>
      <c r="C20" s="243" t="s">
        <v>117</v>
      </c>
      <c r="D20" s="117"/>
      <c r="E20" s="117"/>
      <c r="F20" s="117"/>
      <c r="G20" s="117"/>
      <c r="H20" s="117"/>
      <c r="I20" s="244"/>
      <c r="J20" s="138"/>
    </row>
    <row r="21" spans="1:10" s="139" customFormat="1" ht="12.75">
      <c r="A21" s="141"/>
      <c r="B21" s="63">
        <v>10</v>
      </c>
      <c r="C21" s="243" t="s">
        <v>118</v>
      </c>
      <c r="D21" s="117"/>
      <c r="E21" s="117"/>
      <c r="F21" s="117"/>
      <c r="G21" s="117"/>
      <c r="H21" s="117"/>
      <c r="I21" s="244"/>
      <c r="J21" s="138"/>
    </row>
    <row r="22" spans="1:10" s="139" customFormat="1" ht="12.75">
      <c r="A22" s="141"/>
      <c r="B22" s="63">
        <v>11</v>
      </c>
      <c r="C22" s="243" t="s">
        <v>119</v>
      </c>
      <c r="D22" s="117"/>
      <c r="E22" s="117"/>
      <c r="F22" s="117"/>
      <c r="G22" s="117"/>
      <c r="H22" s="117"/>
      <c r="I22" s="244"/>
      <c r="J22" s="138"/>
    </row>
    <row r="23" spans="1:10" s="145" customFormat="1" ht="15.75" customHeight="1">
      <c r="A23" s="146"/>
      <c r="B23" s="128" t="s">
        <v>131</v>
      </c>
      <c r="C23" s="242" t="s">
        <v>43</v>
      </c>
      <c r="D23" s="249"/>
      <c r="E23" s="249"/>
      <c r="F23" s="249"/>
      <c r="G23" s="249"/>
      <c r="H23" s="249"/>
      <c r="I23" s="250"/>
      <c r="J23" s="144"/>
    </row>
    <row r="24" spans="1:10" s="139" customFormat="1" ht="12.75">
      <c r="A24" s="141"/>
      <c r="B24" s="63">
        <v>12</v>
      </c>
      <c r="C24" s="243" t="s">
        <v>108</v>
      </c>
      <c r="D24" s="117"/>
      <c r="E24" s="117"/>
      <c r="F24" s="117"/>
      <c r="G24" s="117"/>
      <c r="H24" s="117"/>
      <c r="I24" s="244"/>
      <c r="J24" s="138"/>
    </row>
    <row r="25" spans="1:10" s="139" customFormat="1" ht="12.75">
      <c r="A25" s="141"/>
      <c r="B25" s="63">
        <v>13</v>
      </c>
      <c r="C25" s="243" t="s">
        <v>121</v>
      </c>
      <c r="D25" s="117"/>
      <c r="E25" s="117"/>
      <c r="F25" s="117"/>
      <c r="G25" s="117"/>
      <c r="H25" s="117"/>
      <c r="I25" s="244"/>
      <c r="J25" s="138"/>
    </row>
    <row r="26" spans="1:10" s="139" customFormat="1" ht="12.75">
      <c r="A26" s="141"/>
      <c r="B26" s="63">
        <v>14</v>
      </c>
      <c r="C26" s="243" t="s">
        <v>122</v>
      </c>
      <c r="D26" s="117"/>
      <c r="E26" s="117"/>
      <c r="F26" s="117"/>
      <c r="G26" s="117"/>
      <c r="H26" s="117"/>
      <c r="I26" s="244"/>
      <c r="J26" s="138"/>
    </row>
    <row r="27" spans="1:10" s="139" customFormat="1" ht="12.75">
      <c r="A27" s="141"/>
      <c r="B27" s="63">
        <v>15</v>
      </c>
      <c r="C27" s="243" t="s">
        <v>123</v>
      </c>
      <c r="D27" s="117"/>
      <c r="E27" s="117"/>
      <c r="F27" s="117"/>
      <c r="G27" s="117"/>
      <c r="H27" s="117"/>
      <c r="I27" s="244"/>
      <c r="J27" s="138"/>
    </row>
    <row r="28" spans="1:10" s="139" customFormat="1" ht="12.75">
      <c r="A28" s="141"/>
      <c r="B28" s="63">
        <v>16</v>
      </c>
      <c r="C28" s="243" t="s">
        <v>109</v>
      </c>
      <c r="D28" s="117"/>
      <c r="E28" s="117"/>
      <c r="F28" s="117"/>
      <c r="G28" s="117"/>
      <c r="H28" s="117"/>
      <c r="I28" s="244"/>
      <c r="J28" s="138"/>
    </row>
    <row r="29" spans="1:10" s="139" customFormat="1" ht="12.75">
      <c r="A29" s="141"/>
      <c r="B29" s="128" t="s">
        <v>132</v>
      </c>
      <c r="C29" s="242" t="s">
        <v>110</v>
      </c>
      <c r="D29" s="245">
        <f aca="true" t="shared" si="5" ref="D29:I29">D24+D25+D28</f>
        <v>0</v>
      </c>
      <c r="E29" s="245">
        <f t="shared" si="5"/>
        <v>0</v>
      </c>
      <c r="F29" s="245">
        <f t="shared" si="5"/>
        <v>0</v>
      </c>
      <c r="G29" s="245">
        <f t="shared" si="5"/>
        <v>0</v>
      </c>
      <c r="H29" s="245">
        <f t="shared" si="5"/>
        <v>0</v>
      </c>
      <c r="I29" s="246">
        <f t="shared" si="5"/>
        <v>0</v>
      </c>
      <c r="J29" s="138"/>
    </row>
    <row r="30" spans="1:36" s="263" customFormat="1" ht="15.75" thickBot="1">
      <c r="A30" s="260"/>
      <c r="B30" s="261"/>
      <c r="C30" s="262" t="s">
        <v>111</v>
      </c>
      <c r="D30" s="70">
        <f aca="true" t="shared" si="6" ref="D30:I30">D15+D19+D23+D29</f>
        <v>0</v>
      </c>
      <c r="E30" s="70">
        <f t="shared" si="6"/>
        <v>0</v>
      </c>
      <c r="F30" s="70">
        <f t="shared" si="6"/>
        <v>0</v>
      </c>
      <c r="G30" s="70">
        <f t="shared" si="6"/>
        <v>0</v>
      </c>
      <c r="H30" s="70">
        <f t="shared" si="6"/>
        <v>0</v>
      </c>
      <c r="I30" s="71">
        <f t="shared" si="6"/>
        <v>0</v>
      </c>
      <c r="J30" s="258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</row>
    <row r="31" spans="1:9" s="139" customFormat="1" ht="12.75">
      <c r="A31" s="149"/>
      <c r="B31" s="150"/>
      <c r="C31" s="150"/>
      <c r="D31" s="150"/>
      <c r="E31" s="150"/>
      <c r="F31" s="150"/>
      <c r="G31" s="150"/>
      <c r="H31" s="150"/>
      <c r="I31" s="150"/>
    </row>
    <row r="32" spans="1:9" s="139" customFormat="1" ht="12.75">
      <c r="A32" s="141"/>
      <c r="C32" s="139" t="s">
        <v>133</v>
      </c>
      <c r="D32" s="297">
        <f aca="true" t="shared" si="7" ref="D32:I32">D14-D30</f>
        <v>0</v>
      </c>
      <c r="E32" s="151">
        <f t="shared" si="7"/>
        <v>0</v>
      </c>
      <c r="F32" s="151">
        <f t="shared" si="7"/>
        <v>0</v>
      </c>
      <c r="G32" s="151">
        <f t="shared" si="7"/>
        <v>0</v>
      </c>
      <c r="H32" s="151">
        <f t="shared" si="7"/>
        <v>0</v>
      </c>
      <c r="I32" s="151">
        <f t="shared" si="7"/>
        <v>0</v>
      </c>
    </row>
    <row r="33" s="139" customFormat="1" ht="12.75">
      <c r="A33" s="141"/>
    </row>
    <row r="34" s="139" customFormat="1" ht="12.75">
      <c r="A34" s="141"/>
    </row>
    <row r="35" s="139" customFormat="1" ht="12.75">
      <c r="A35" s="141"/>
    </row>
    <row r="36" s="139" customFormat="1" ht="12.75">
      <c r="A36" s="141"/>
    </row>
    <row r="37" s="139" customFormat="1" ht="12.75">
      <c r="A37" s="141"/>
    </row>
    <row r="38" s="139" customFormat="1" ht="12.75">
      <c r="A38" s="141"/>
    </row>
    <row r="39" s="139" customFormat="1" ht="12.75">
      <c r="A39" s="141"/>
    </row>
    <row r="40" s="139" customFormat="1" ht="12.75">
      <c r="A40" s="141"/>
    </row>
    <row r="41" s="139" customFormat="1" ht="12.75">
      <c r="A41" s="141"/>
    </row>
    <row r="42" s="139" customFormat="1" ht="12.75">
      <c r="A42" s="141"/>
    </row>
    <row r="43" s="139" customFormat="1" ht="12.75">
      <c r="A43" s="141"/>
    </row>
    <row r="44" s="139" customFormat="1" ht="12.75">
      <c r="A44" s="141"/>
    </row>
    <row r="45" s="139" customFormat="1" ht="12.75">
      <c r="A45" s="141"/>
    </row>
    <row r="46" s="139" customFormat="1" ht="12.75">
      <c r="A46" s="141"/>
    </row>
    <row r="47" s="139" customFormat="1" ht="12.75">
      <c r="A47" s="141"/>
    </row>
    <row r="48" s="139" customFormat="1" ht="12.75">
      <c r="A48" s="141"/>
    </row>
    <row r="49" s="139" customFormat="1" ht="12.75">
      <c r="A49" s="141"/>
    </row>
    <row r="50" s="139" customFormat="1" ht="12.75">
      <c r="A50" s="141"/>
    </row>
    <row r="51" s="139" customFormat="1" ht="12.75">
      <c r="A51" s="141"/>
    </row>
    <row r="52" s="139" customFormat="1" ht="12.75">
      <c r="A52" s="141"/>
    </row>
    <row r="53" s="139" customFormat="1" ht="12.75">
      <c r="A53" s="141"/>
    </row>
    <row r="54" s="139" customFormat="1" ht="12.75">
      <c r="A54" s="141"/>
    </row>
    <row r="55" s="139" customFormat="1" ht="12.75">
      <c r="A55" s="141"/>
    </row>
    <row r="56" s="139" customFormat="1" ht="12.75">
      <c r="A56" s="141"/>
    </row>
    <row r="57" s="139" customFormat="1" ht="12.75">
      <c r="A57" s="141"/>
    </row>
    <row r="58" s="139" customFormat="1" ht="12.75">
      <c r="A58" s="141"/>
    </row>
    <row r="59" s="139" customFormat="1" ht="12.75">
      <c r="A59" s="141"/>
    </row>
    <row r="60" s="139" customFormat="1" ht="12.75">
      <c r="A60" s="141"/>
    </row>
    <row r="61" s="139" customFormat="1" ht="12.75">
      <c r="A61" s="141"/>
    </row>
    <row r="62" s="139" customFormat="1" ht="12.75">
      <c r="A62" s="141"/>
    </row>
    <row r="63" s="139" customFormat="1" ht="12.75">
      <c r="A63" s="141"/>
    </row>
    <row r="64" s="139" customFormat="1" ht="12.75">
      <c r="A64" s="141"/>
    </row>
    <row r="65" s="139" customFormat="1" ht="12.75">
      <c r="A65" s="141"/>
    </row>
    <row r="66" s="139" customFormat="1" ht="12.75">
      <c r="A66" s="141"/>
    </row>
    <row r="67" s="139" customFormat="1" ht="12.75">
      <c r="A67" s="141"/>
    </row>
    <row r="68" s="139" customFormat="1" ht="12.75">
      <c r="A68" s="141"/>
    </row>
    <row r="69" s="139" customFormat="1" ht="12.75">
      <c r="A69" s="141"/>
    </row>
    <row r="70" s="139" customFormat="1" ht="12.75">
      <c r="A70" s="141"/>
    </row>
    <row r="71" s="139" customFormat="1" ht="12.75">
      <c r="A71" s="141"/>
    </row>
    <row r="72" s="139" customFormat="1" ht="12.75">
      <c r="A72" s="141"/>
    </row>
    <row r="73" s="139" customFormat="1" ht="12.75">
      <c r="A73" s="141"/>
    </row>
    <row r="74" s="139" customFormat="1" ht="12.75">
      <c r="A74" s="141"/>
    </row>
    <row r="75" s="139" customFormat="1" ht="12.75">
      <c r="A75" s="141"/>
    </row>
    <row r="76" s="139" customFormat="1" ht="12.75">
      <c r="A76" s="141"/>
    </row>
    <row r="77" s="139" customFormat="1" ht="12.75">
      <c r="A77" s="141"/>
    </row>
    <row r="78" s="139" customFormat="1" ht="12.75">
      <c r="A78" s="141"/>
    </row>
    <row r="79" s="139" customFormat="1" ht="12.75">
      <c r="A79" s="141"/>
    </row>
    <row r="80" s="139" customFormat="1" ht="12.75">
      <c r="A80" s="141"/>
    </row>
    <row r="81" s="139" customFormat="1" ht="12.75">
      <c r="A81" s="141"/>
    </row>
    <row r="82" s="139" customFormat="1" ht="12.75">
      <c r="A82" s="141"/>
    </row>
    <row r="83" s="139" customFormat="1" ht="12.75">
      <c r="A83" s="141"/>
    </row>
    <row r="84" s="139" customFormat="1" ht="12.75">
      <c r="A84" s="141"/>
    </row>
    <row r="85" s="139" customFormat="1" ht="12.75">
      <c r="A85" s="141"/>
    </row>
    <row r="86" s="139" customFormat="1" ht="12.75">
      <c r="A86" s="141"/>
    </row>
    <row r="87" s="139" customFormat="1" ht="12.75">
      <c r="A87" s="141"/>
    </row>
    <row r="88" s="139" customFormat="1" ht="12.75">
      <c r="A88" s="141"/>
    </row>
    <row r="89" s="139" customFormat="1" ht="12.75">
      <c r="A89" s="141"/>
    </row>
    <row r="90" s="139" customFormat="1" ht="12.75">
      <c r="A90" s="141"/>
    </row>
    <row r="91" s="139" customFormat="1" ht="12.75">
      <c r="A91" s="141"/>
    </row>
    <row r="92" s="139" customFormat="1" ht="12.75">
      <c r="A92" s="141"/>
    </row>
    <row r="93" s="139" customFormat="1" ht="12.75">
      <c r="A93" s="141"/>
    </row>
    <row r="94" s="139" customFormat="1" ht="12.75">
      <c r="A94" s="141"/>
    </row>
    <row r="95" s="139" customFormat="1" ht="12.75">
      <c r="A95" s="141"/>
    </row>
    <row r="96" s="139" customFormat="1" ht="12.75">
      <c r="A96" s="141"/>
    </row>
    <row r="97" s="139" customFormat="1" ht="12.75">
      <c r="A97" s="141"/>
    </row>
    <row r="98" s="139" customFormat="1" ht="12.75">
      <c r="A98" s="141"/>
    </row>
    <row r="99" s="139" customFormat="1" ht="12.75">
      <c r="A99" s="141"/>
    </row>
    <row r="100" s="139" customFormat="1" ht="12.75">
      <c r="A100" s="141"/>
    </row>
    <row r="101" s="139" customFormat="1" ht="12.75">
      <c r="A101" s="141"/>
    </row>
    <row r="102" s="139" customFormat="1" ht="12.75">
      <c r="A102" s="141"/>
    </row>
    <row r="103" s="139" customFormat="1" ht="12.75">
      <c r="A103" s="141"/>
    </row>
    <row r="104" s="139" customFormat="1" ht="12.75">
      <c r="A104" s="141"/>
    </row>
    <row r="105" s="139" customFormat="1" ht="12.75">
      <c r="A105" s="141"/>
    </row>
    <row r="106" s="139" customFormat="1" ht="12.75">
      <c r="A106" s="141"/>
    </row>
    <row r="107" s="139" customFormat="1" ht="12.75">
      <c r="A107" s="141"/>
    </row>
    <row r="108" s="139" customFormat="1" ht="12.75">
      <c r="A108" s="141"/>
    </row>
    <row r="109" s="139" customFormat="1" ht="12.75">
      <c r="A109" s="141"/>
    </row>
    <row r="110" s="139" customFormat="1" ht="12.75">
      <c r="A110" s="141"/>
    </row>
    <row r="111" s="139" customFormat="1" ht="12.75">
      <c r="A111" s="141"/>
    </row>
    <row r="112" s="139" customFormat="1" ht="12.75">
      <c r="A112" s="141"/>
    </row>
    <row r="113" s="139" customFormat="1" ht="12.75">
      <c r="A113" s="141"/>
    </row>
    <row r="114" s="139" customFormat="1" ht="12.75">
      <c r="A114" s="141"/>
    </row>
    <row r="115" s="139" customFormat="1" ht="12.75">
      <c r="A115" s="141"/>
    </row>
    <row r="116" s="139" customFormat="1" ht="12.75">
      <c r="A116" s="141"/>
    </row>
    <row r="117" s="139" customFormat="1" ht="12.75">
      <c r="A117" s="141"/>
    </row>
    <row r="118" s="139" customFormat="1" ht="12.75">
      <c r="A118" s="141"/>
    </row>
    <row r="119" s="139" customFormat="1" ht="12.75">
      <c r="A119" s="141"/>
    </row>
    <row r="120" s="139" customFormat="1" ht="12.75">
      <c r="A120" s="141"/>
    </row>
    <row r="121" s="139" customFormat="1" ht="12.75">
      <c r="A121" s="141"/>
    </row>
    <row r="122" s="139" customFormat="1" ht="12.75">
      <c r="A122" s="141"/>
    </row>
    <row r="123" s="139" customFormat="1" ht="12.75">
      <c r="A123" s="141"/>
    </row>
    <row r="124" s="139" customFormat="1" ht="12.75">
      <c r="A124" s="141"/>
    </row>
    <row r="125" s="139" customFormat="1" ht="12.75">
      <c r="A125" s="141"/>
    </row>
    <row r="126" s="139" customFormat="1" ht="12.75">
      <c r="A126" s="141"/>
    </row>
    <row r="127" s="139" customFormat="1" ht="12.75">
      <c r="A127" s="141"/>
    </row>
    <row r="128" s="139" customFormat="1" ht="12.75">
      <c r="A128" s="141"/>
    </row>
    <row r="129" s="139" customFormat="1" ht="12.75">
      <c r="A129" s="141"/>
    </row>
    <row r="130" s="139" customFormat="1" ht="12.75">
      <c r="A130" s="141"/>
    </row>
    <row r="131" s="139" customFormat="1" ht="12.75">
      <c r="A131" s="141"/>
    </row>
    <row r="132" s="139" customFormat="1" ht="12.75">
      <c r="A132" s="141"/>
    </row>
    <row r="133" s="139" customFormat="1" ht="12.75">
      <c r="A133" s="141"/>
    </row>
    <row r="134" s="139" customFormat="1" ht="12.75">
      <c r="A134" s="141"/>
    </row>
    <row r="135" s="139" customFormat="1" ht="12.75">
      <c r="A135" s="141"/>
    </row>
    <row r="136" s="139" customFormat="1" ht="12.75">
      <c r="A136" s="141"/>
    </row>
    <row r="137" s="139" customFormat="1" ht="12.75">
      <c r="A137" s="141"/>
    </row>
    <row r="138" s="139" customFormat="1" ht="12.75">
      <c r="A138" s="141"/>
    </row>
    <row r="139" s="139" customFormat="1" ht="12.75">
      <c r="A139" s="141"/>
    </row>
    <row r="140" s="139" customFormat="1" ht="12.75">
      <c r="A140" s="141"/>
    </row>
    <row r="141" s="139" customFormat="1" ht="12.75">
      <c r="A141" s="141"/>
    </row>
    <row r="142" s="139" customFormat="1" ht="12.75">
      <c r="A142" s="141"/>
    </row>
    <row r="143" s="139" customFormat="1" ht="12.75">
      <c r="A143" s="141"/>
    </row>
    <row r="144" s="139" customFormat="1" ht="12.75">
      <c r="A144" s="141"/>
    </row>
    <row r="145" s="139" customFormat="1" ht="12.75">
      <c r="A145" s="141"/>
    </row>
    <row r="146" s="139" customFormat="1" ht="12.75">
      <c r="A146" s="141"/>
    </row>
    <row r="147" s="139" customFormat="1" ht="12.75">
      <c r="A147" s="141"/>
    </row>
    <row r="148" s="139" customFormat="1" ht="12.75">
      <c r="A148" s="141"/>
    </row>
    <row r="149" s="139" customFormat="1" ht="12.75">
      <c r="A149" s="141"/>
    </row>
    <row r="150" s="139" customFormat="1" ht="12.75">
      <c r="A150" s="141"/>
    </row>
    <row r="151" s="139" customFormat="1" ht="12.75">
      <c r="A151" s="141"/>
    </row>
    <row r="152" s="139" customFormat="1" ht="12.75">
      <c r="A152" s="141"/>
    </row>
    <row r="153" s="139" customFormat="1" ht="12.75">
      <c r="A153" s="141"/>
    </row>
    <row r="154" s="139" customFormat="1" ht="12.75">
      <c r="A154" s="141"/>
    </row>
    <row r="155" s="139" customFormat="1" ht="12.75">
      <c r="A155" s="141"/>
    </row>
    <row r="156" s="139" customFormat="1" ht="12.75">
      <c r="A156" s="141"/>
    </row>
    <row r="157" s="139" customFormat="1" ht="12.75">
      <c r="A157" s="141"/>
    </row>
    <row r="158" s="139" customFormat="1" ht="12.75">
      <c r="A158" s="141"/>
    </row>
    <row r="159" s="139" customFormat="1" ht="12.75">
      <c r="A159" s="141"/>
    </row>
    <row r="160" s="139" customFormat="1" ht="12.75">
      <c r="A160" s="141"/>
    </row>
    <row r="161" s="139" customFormat="1" ht="12.75">
      <c r="A161" s="141"/>
    </row>
    <row r="162" s="139" customFormat="1" ht="12.75">
      <c r="A162" s="141"/>
    </row>
    <row r="163" s="139" customFormat="1" ht="12.75">
      <c r="A163" s="141"/>
    </row>
    <row r="164" s="139" customFormat="1" ht="12.75">
      <c r="A164" s="141"/>
    </row>
    <row r="165" s="139" customFormat="1" ht="12.75">
      <c r="A165" s="141"/>
    </row>
    <row r="166" s="139" customFormat="1" ht="12.75">
      <c r="A166" s="141"/>
    </row>
    <row r="167" s="139" customFormat="1" ht="12.75">
      <c r="A167" s="141"/>
    </row>
    <row r="168" s="139" customFormat="1" ht="12.75">
      <c r="A168" s="141"/>
    </row>
    <row r="169" s="139" customFormat="1" ht="12.75">
      <c r="A169" s="141"/>
    </row>
    <row r="170" s="139" customFormat="1" ht="12.75">
      <c r="A170" s="141"/>
    </row>
    <row r="171" s="139" customFormat="1" ht="12.75">
      <c r="A171" s="141"/>
    </row>
    <row r="172" s="139" customFormat="1" ht="12.75">
      <c r="A172" s="141"/>
    </row>
    <row r="173" s="139" customFormat="1" ht="12.75">
      <c r="A173" s="141"/>
    </row>
    <row r="174" s="139" customFormat="1" ht="12.75">
      <c r="A174" s="141"/>
    </row>
    <row r="175" s="139" customFormat="1" ht="12.75">
      <c r="A175" s="141"/>
    </row>
    <row r="176" s="139" customFormat="1" ht="12.75">
      <c r="A176" s="141"/>
    </row>
    <row r="177" s="139" customFormat="1" ht="12.75">
      <c r="A177" s="141"/>
    </row>
    <row r="178" s="139" customFormat="1" ht="12.75">
      <c r="A178" s="141"/>
    </row>
    <row r="179" s="139" customFormat="1" ht="12.75">
      <c r="A179" s="141"/>
    </row>
    <row r="180" s="139" customFormat="1" ht="12.75">
      <c r="A180" s="141"/>
    </row>
    <row r="181" s="139" customFormat="1" ht="12.75">
      <c r="A181" s="141"/>
    </row>
    <row r="182" s="139" customFormat="1" ht="12.75">
      <c r="A182" s="141"/>
    </row>
    <row r="183" s="139" customFormat="1" ht="12.75">
      <c r="A183" s="141"/>
    </row>
    <row r="184" s="139" customFormat="1" ht="12.75">
      <c r="A184" s="141"/>
    </row>
    <row r="185" s="139" customFormat="1" ht="12.75">
      <c r="A185" s="141"/>
    </row>
    <row r="186" s="139" customFormat="1" ht="12.75">
      <c r="A186" s="141"/>
    </row>
    <row r="187" s="139" customFormat="1" ht="12.75">
      <c r="A187" s="141"/>
    </row>
    <row r="188" s="139" customFormat="1" ht="12.75">
      <c r="A188" s="141"/>
    </row>
    <row r="189" s="139" customFormat="1" ht="12.75">
      <c r="A189" s="141"/>
    </row>
    <row r="190" s="139" customFormat="1" ht="12.75">
      <c r="A190" s="141"/>
    </row>
    <row r="191" s="139" customFormat="1" ht="12.75">
      <c r="A191" s="141"/>
    </row>
    <row r="192" s="139" customFormat="1" ht="12.75">
      <c r="A192" s="141"/>
    </row>
    <row r="193" s="139" customFormat="1" ht="12.75">
      <c r="A193" s="141"/>
    </row>
    <row r="194" s="139" customFormat="1" ht="12.75">
      <c r="A194" s="141"/>
    </row>
    <row r="195" s="139" customFormat="1" ht="12.75">
      <c r="A195" s="141"/>
    </row>
    <row r="196" s="139" customFormat="1" ht="12.75">
      <c r="A196" s="141"/>
    </row>
    <row r="197" s="139" customFormat="1" ht="12.75">
      <c r="A197" s="141"/>
    </row>
    <row r="198" s="139" customFormat="1" ht="12.75">
      <c r="A198" s="141"/>
    </row>
    <row r="199" s="139" customFormat="1" ht="12.75">
      <c r="A199" s="141"/>
    </row>
    <row r="200" s="139" customFormat="1" ht="12.75">
      <c r="A200" s="141"/>
    </row>
    <row r="201" s="139" customFormat="1" ht="12.75">
      <c r="A201" s="141"/>
    </row>
    <row r="202" s="139" customFormat="1" ht="12.75">
      <c r="A202" s="141"/>
    </row>
    <row r="203" s="139" customFormat="1" ht="12.75">
      <c r="A203" s="141"/>
    </row>
    <row r="204" s="139" customFormat="1" ht="12.75">
      <c r="A204" s="141"/>
    </row>
    <row r="205" s="139" customFormat="1" ht="12.75">
      <c r="A205" s="141"/>
    </row>
    <row r="206" s="139" customFormat="1" ht="12.75">
      <c r="A206" s="141"/>
    </row>
    <row r="207" s="139" customFormat="1" ht="12.75">
      <c r="A207" s="141"/>
    </row>
    <row r="208" s="139" customFormat="1" ht="12.75">
      <c r="A208" s="141"/>
    </row>
    <row r="209" s="139" customFormat="1" ht="12.75">
      <c r="A209" s="141"/>
    </row>
    <row r="210" s="139" customFormat="1" ht="12.75">
      <c r="A210" s="141"/>
    </row>
    <row r="211" s="139" customFormat="1" ht="12.75">
      <c r="A211" s="141"/>
    </row>
    <row r="212" s="139" customFormat="1" ht="12.75">
      <c r="A212" s="141"/>
    </row>
    <row r="213" s="139" customFormat="1" ht="12.75">
      <c r="A213" s="141"/>
    </row>
    <row r="214" s="139" customFormat="1" ht="12.75">
      <c r="A214" s="141"/>
    </row>
    <row r="215" s="139" customFormat="1" ht="12.75">
      <c r="A215" s="141"/>
    </row>
    <row r="216" s="139" customFormat="1" ht="12.75">
      <c r="A216" s="141"/>
    </row>
    <row r="217" s="139" customFormat="1" ht="12.75">
      <c r="A217" s="141"/>
    </row>
    <row r="218" s="139" customFormat="1" ht="12.75">
      <c r="A218" s="141"/>
    </row>
    <row r="219" s="139" customFormat="1" ht="12.75">
      <c r="A219" s="141"/>
    </row>
    <row r="220" s="139" customFormat="1" ht="12.75">
      <c r="A220" s="141"/>
    </row>
    <row r="221" s="139" customFormat="1" ht="12.75">
      <c r="A221" s="141"/>
    </row>
    <row r="222" s="139" customFormat="1" ht="12.75">
      <c r="A222" s="141"/>
    </row>
    <row r="223" s="139" customFormat="1" ht="12.75">
      <c r="A223" s="141"/>
    </row>
    <row r="224" s="139" customFormat="1" ht="12.75">
      <c r="A224" s="141"/>
    </row>
    <row r="225" s="139" customFormat="1" ht="12.75">
      <c r="A225" s="141"/>
    </row>
    <row r="226" s="139" customFormat="1" ht="12.75">
      <c r="A226" s="141"/>
    </row>
    <row r="227" s="139" customFormat="1" ht="12.75">
      <c r="A227" s="141"/>
    </row>
    <row r="228" s="139" customFormat="1" ht="12.75">
      <c r="A228" s="141"/>
    </row>
    <row r="229" s="139" customFormat="1" ht="12.75">
      <c r="A229" s="141"/>
    </row>
    <row r="230" s="139" customFormat="1" ht="12.75">
      <c r="A230" s="141"/>
    </row>
    <row r="231" s="139" customFormat="1" ht="12.75">
      <c r="A231" s="141"/>
    </row>
    <row r="232" s="139" customFormat="1" ht="12.75">
      <c r="A232" s="141"/>
    </row>
    <row r="233" s="139" customFormat="1" ht="12.75">
      <c r="A233" s="141"/>
    </row>
    <row r="234" s="139" customFormat="1" ht="12.75">
      <c r="A234" s="141"/>
    </row>
    <row r="235" s="139" customFormat="1" ht="12.75">
      <c r="A235" s="141"/>
    </row>
    <row r="236" s="139" customFormat="1" ht="12.75">
      <c r="A236" s="141"/>
    </row>
    <row r="237" s="139" customFormat="1" ht="12.75">
      <c r="A237" s="141"/>
    </row>
    <row r="238" s="139" customFormat="1" ht="12.75">
      <c r="A238" s="141"/>
    </row>
    <row r="239" s="139" customFormat="1" ht="12.75">
      <c r="A239" s="141"/>
    </row>
    <row r="240" s="139" customFormat="1" ht="12.75">
      <c r="A240" s="141"/>
    </row>
    <row r="241" s="139" customFormat="1" ht="12.75">
      <c r="A241" s="141"/>
    </row>
    <row r="242" s="139" customFormat="1" ht="12.75">
      <c r="A242" s="141"/>
    </row>
    <row r="243" s="139" customFormat="1" ht="12.75">
      <c r="A243" s="141"/>
    </row>
    <row r="244" s="139" customFormat="1" ht="12.75">
      <c r="A244" s="141"/>
    </row>
    <row r="245" s="139" customFormat="1" ht="12.75">
      <c r="A245" s="141"/>
    </row>
    <row r="246" s="139" customFormat="1" ht="12.75">
      <c r="A246" s="141"/>
    </row>
    <row r="247" s="139" customFormat="1" ht="12.75">
      <c r="A247" s="141"/>
    </row>
    <row r="248" s="139" customFormat="1" ht="12.75">
      <c r="A248" s="141"/>
    </row>
    <row r="249" s="139" customFormat="1" ht="12.75">
      <c r="A249" s="141"/>
    </row>
    <row r="250" s="139" customFormat="1" ht="12.75">
      <c r="A250" s="141"/>
    </row>
    <row r="251" s="139" customFormat="1" ht="12.75">
      <c r="A251" s="141"/>
    </row>
    <row r="252" s="139" customFormat="1" ht="12.75">
      <c r="A252" s="141"/>
    </row>
    <row r="253" s="139" customFormat="1" ht="12.75">
      <c r="A253" s="141"/>
    </row>
    <row r="254" s="139" customFormat="1" ht="12.75">
      <c r="A254" s="141"/>
    </row>
    <row r="255" s="139" customFormat="1" ht="12.75">
      <c r="A255" s="141"/>
    </row>
    <row r="256" s="139" customFormat="1" ht="12.75">
      <c r="A256" s="141"/>
    </row>
    <row r="257" s="139" customFormat="1" ht="12.75">
      <c r="A257" s="141"/>
    </row>
    <row r="258" s="139" customFormat="1" ht="12.75">
      <c r="A258" s="141"/>
    </row>
    <row r="259" s="139" customFormat="1" ht="12.75">
      <c r="A259" s="141"/>
    </row>
    <row r="260" s="139" customFormat="1" ht="12.75">
      <c r="A260" s="141"/>
    </row>
    <row r="261" s="139" customFormat="1" ht="12.75">
      <c r="A261" s="141"/>
    </row>
    <row r="262" s="139" customFormat="1" ht="12.75">
      <c r="A262" s="141"/>
    </row>
    <row r="263" s="139" customFormat="1" ht="12.75">
      <c r="A263" s="141"/>
    </row>
    <row r="264" s="139" customFormat="1" ht="12.75">
      <c r="A264" s="141"/>
    </row>
    <row r="265" s="139" customFormat="1" ht="12.75">
      <c r="A265" s="141"/>
    </row>
    <row r="266" s="139" customFormat="1" ht="12.75">
      <c r="A266" s="141"/>
    </row>
    <row r="267" s="139" customFormat="1" ht="12.75">
      <c r="A267" s="141"/>
    </row>
    <row r="268" s="139" customFormat="1" ht="12.75">
      <c r="A268" s="141"/>
    </row>
  </sheetData>
  <sheetProtection/>
  <mergeCells count="5">
    <mergeCell ref="H1:I2"/>
    <mergeCell ref="B4:I4"/>
    <mergeCell ref="B1:G1"/>
    <mergeCell ref="B2:G2"/>
    <mergeCell ref="B3:I3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1" r:id="rId3"/>
  <headerFooter alignWithMargins="0">
    <oddFooter>&amp;L&amp;A&amp;C&amp;D&amp;R&amp;P/&amp;N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56"/>
    <pageSetUpPr fitToPage="1"/>
  </sheetPr>
  <dimension ref="A1:AP104"/>
  <sheetViews>
    <sheetView showGridLines="0" showZeros="0" zoomScale="75" zoomScaleNormal="75" zoomScaleSheetLayoutView="50" zoomScalePageLayoutView="0" workbookViewId="0" topLeftCell="A52">
      <pane xSplit="3" topLeftCell="D1" activePane="topRight" state="frozen"/>
      <selection pane="topLeft" activeCell="H1" sqref="H1:I2"/>
      <selection pane="topRight" activeCell="B2" sqref="B2:Q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6.140625" style="169" customWidth="1"/>
    <col min="4" max="4" width="17.28125" style="169" customWidth="1"/>
    <col min="5" max="16" width="17.28125" style="168" customWidth="1"/>
    <col min="17" max="17" width="14.8515625" style="168" customWidth="1"/>
    <col min="18" max="21" width="12.7109375" style="139" customWidth="1"/>
    <col min="22" max="22" width="9.421875" style="168" hidden="1" customWidth="1"/>
    <col min="23" max="16384" width="0" style="168" hidden="1" customWidth="1"/>
  </cols>
  <sheetData>
    <row r="1" spans="1:21" s="154" customFormat="1" ht="13.5" thickBot="1">
      <c r="A1" s="167"/>
      <c r="B1" s="3"/>
      <c r="C1" s="166"/>
      <c r="D1" s="166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92"/>
      <c r="S1" s="193"/>
      <c r="T1" s="193"/>
      <c r="U1" s="193"/>
    </row>
    <row r="2" spans="1:21" s="13" customFormat="1" ht="15.75">
      <c r="A2" s="170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226</v>
      </c>
      <c r="Q2" s="339"/>
      <c r="R2" s="194"/>
      <c r="S2" s="190"/>
      <c r="T2" s="190"/>
      <c r="U2" s="190"/>
    </row>
    <row r="3" spans="1:21" s="13" customFormat="1" ht="23.25">
      <c r="A3" s="170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194"/>
      <c r="S3" s="190"/>
      <c r="T3" s="190"/>
      <c r="U3" s="190"/>
    </row>
    <row r="4" spans="1:21" s="13" customFormat="1" ht="16.5" customHeight="1">
      <c r="A4" s="170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194"/>
      <c r="S4" s="190"/>
      <c r="T4" s="190"/>
      <c r="U4" s="190"/>
    </row>
    <row r="5" spans="1:21" s="273" customFormat="1" ht="15">
      <c r="A5" s="269"/>
      <c r="B5" s="270"/>
      <c r="C5" s="271" t="s">
        <v>146</v>
      </c>
      <c r="D5" s="271"/>
      <c r="E5" s="389" t="s">
        <v>93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66"/>
      <c r="S5" s="267"/>
      <c r="T5" s="267"/>
      <c r="U5" s="267"/>
    </row>
    <row r="6" spans="1:21" s="13" customFormat="1" ht="24" customHeight="1">
      <c r="A6" s="170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93</v>
      </c>
      <c r="R6" s="194"/>
      <c r="S6" s="195"/>
      <c r="T6" s="195"/>
      <c r="U6" s="195"/>
    </row>
    <row r="7" spans="1:21" s="268" customFormat="1" ht="24" customHeight="1">
      <c r="A7" s="264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66"/>
      <c r="S7" s="267"/>
      <c r="T7" s="267"/>
      <c r="U7" s="267"/>
    </row>
    <row r="8" spans="1:21" s="14" customFormat="1" ht="26.25" customHeight="1">
      <c r="A8" s="171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194"/>
      <c r="S8" s="195"/>
      <c r="T8" s="195"/>
      <c r="U8" s="195"/>
    </row>
    <row r="9" spans="1:42" s="13" customFormat="1" ht="26.25" customHeight="1">
      <c r="A9" s="170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194"/>
      <c r="S9" s="195"/>
      <c r="T9" s="195"/>
      <c r="U9" s="19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170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194"/>
      <c r="S10" s="195"/>
      <c r="T10" s="195"/>
      <c r="U10" s="19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170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194"/>
      <c r="S11" s="195"/>
      <c r="T11" s="195"/>
      <c r="U11" s="19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170"/>
      <c r="B12" s="277"/>
      <c r="C12" s="278" t="s">
        <v>241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194"/>
      <c r="S12" s="195"/>
      <c r="T12" s="195"/>
      <c r="U12" s="19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170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194"/>
      <c r="S13" s="195"/>
      <c r="T13" s="195"/>
      <c r="U13" s="19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170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194"/>
      <c r="S14" s="195"/>
      <c r="T14" s="195"/>
      <c r="U14" s="19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171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194"/>
      <c r="S15" s="195"/>
      <c r="T15" s="195"/>
      <c r="U15" s="195"/>
    </row>
    <row r="16" spans="1:21" s="13" customFormat="1" ht="26.25" customHeight="1">
      <c r="A16" s="170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194"/>
      <c r="S16" s="195"/>
      <c r="T16" s="195"/>
      <c r="U16" s="195"/>
    </row>
    <row r="17" spans="1:21" s="13" customFormat="1" ht="26.25" customHeight="1">
      <c r="A17" s="170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194"/>
      <c r="S17" s="195"/>
      <c r="T17" s="195"/>
      <c r="U17" s="195"/>
    </row>
    <row r="18" spans="1:22" s="13" customFormat="1" ht="26.25" customHeight="1">
      <c r="A18" s="170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194"/>
      <c r="S18" s="195"/>
      <c r="T18" s="195"/>
      <c r="U18" s="195"/>
      <c r="V18" s="16">
        <f>SUM(Q15-Q9-Q11-Q14)</f>
        <v>0</v>
      </c>
    </row>
    <row r="19" spans="1:21" s="156" customFormat="1" ht="26.25" customHeight="1">
      <c r="A19" s="172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194"/>
      <c r="S19" s="195"/>
      <c r="T19" s="195"/>
      <c r="U19" s="195"/>
    </row>
    <row r="20" spans="1:36" s="158" customFormat="1" ht="26.25" customHeight="1">
      <c r="A20" s="166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194"/>
      <c r="S20" s="195"/>
      <c r="T20" s="195"/>
      <c r="U20" s="195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</row>
    <row r="21" spans="1:36" s="154" customFormat="1" ht="26.25" customHeight="1">
      <c r="A21" s="167"/>
      <c r="B21" s="277"/>
      <c r="C21" s="278" t="s">
        <v>242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194"/>
      <c r="S21" s="195"/>
      <c r="T21" s="195"/>
      <c r="U21" s="195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</row>
    <row r="22" spans="1:36" s="154" customFormat="1" ht="26.25" customHeight="1">
      <c r="A22" s="167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194"/>
      <c r="S22" s="195"/>
      <c r="T22" s="195"/>
      <c r="U22" s="195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</row>
    <row r="23" spans="1:36" s="158" customFormat="1" ht="26.25" customHeight="1">
      <c r="A23" s="166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194"/>
      <c r="S23" s="195"/>
      <c r="T23" s="195"/>
      <c r="U23" s="195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</row>
    <row r="24" spans="1:36" s="154" customFormat="1" ht="26.25" customHeight="1">
      <c r="A24" s="167"/>
      <c r="B24" s="277"/>
      <c r="C24" s="120" t="s">
        <v>243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194"/>
      <c r="S24" s="195"/>
      <c r="T24" s="195"/>
      <c r="U24" s="195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</row>
    <row r="25" spans="1:36" s="154" customFormat="1" ht="26.25" customHeight="1">
      <c r="A25" s="167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194"/>
      <c r="S25" s="195"/>
      <c r="T25" s="195"/>
      <c r="U25" s="195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</row>
    <row r="26" spans="1:21" s="156" customFormat="1" ht="31.5" customHeight="1">
      <c r="A26" s="172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194"/>
      <c r="S26" s="195"/>
      <c r="T26" s="195"/>
      <c r="U26" s="195"/>
    </row>
    <row r="27" spans="1:21" s="161" customFormat="1" ht="25.5" customHeight="1">
      <c r="A27" s="17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194"/>
      <c r="S27" s="195"/>
      <c r="T27" s="195"/>
      <c r="U27" s="195"/>
    </row>
    <row r="28" spans="1:21" s="161" customFormat="1" ht="26.25" customHeight="1">
      <c r="A28" s="17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34">SUM(E28:P28)</f>
        <v>0</v>
      </c>
      <c r="R28" s="194"/>
      <c r="S28" s="195"/>
      <c r="T28" s="195"/>
      <c r="U28" s="195"/>
    </row>
    <row r="29" spans="1:21" s="161" customFormat="1" ht="26.25" customHeight="1">
      <c r="A29" s="17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194"/>
      <c r="S29" s="195"/>
      <c r="T29" s="195"/>
      <c r="U29" s="195"/>
    </row>
    <row r="30" spans="1:21" s="154" customFormat="1" ht="26.25" customHeight="1">
      <c r="A30" s="281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194"/>
      <c r="S30" s="195"/>
      <c r="T30" s="195"/>
      <c r="U30" s="195"/>
    </row>
    <row r="31" spans="1:21" s="154" customFormat="1" ht="26.25" customHeight="1">
      <c r="A31" s="281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194"/>
      <c r="S31" s="195"/>
      <c r="T31" s="195"/>
      <c r="U31" s="195"/>
    </row>
    <row r="32" spans="1:21" s="161" customFormat="1" ht="26.25" customHeight="1">
      <c r="A32" s="17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194"/>
      <c r="S32" s="195"/>
      <c r="T32" s="195"/>
      <c r="U32" s="195"/>
    </row>
    <row r="33" spans="1:21" s="161" customFormat="1" ht="26.25" customHeight="1">
      <c r="A33" s="17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194"/>
      <c r="S33" s="195"/>
      <c r="T33" s="195"/>
      <c r="U33" s="195"/>
    </row>
    <row r="34" spans="1:21" s="161" customFormat="1" ht="26.25" customHeight="1">
      <c r="A34" s="17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194"/>
      <c r="S34" s="195"/>
      <c r="T34" s="195"/>
      <c r="U34" s="195"/>
    </row>
    <row r="35" spans="1:21" s="161" customFormat="1" ht="26.25" customHeight="1">
      <c r="A35" s="17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aca="true" t="shared" si="10" ref="Q35:Q40">SUM(E35:P35)</f>
        <v>0</v>
      </c>
      <c r="R35" s="194"/>
      <c r="S35" s="195"/>
      <c r="T35" s="195"/>
      <c r="U35" s="195"/>
    </row>
    <row r="36" spans="1:21" s="161" customFormat="1" ht="26.25" customHeight="1">
      <c r="A36" s="17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10"/>
        <v>0</v>
      </c>
      <c r="R36" s="194"/>
      <c r="S36" s="195"/>
      <c r="T36" s="195"/>
      <c r="U36" s="195"/>
    </row>
    <row r="37" spans="1:21" s="161" customFormat="1" ht="26.25" customHeight="1">
      <c r="A37" s="17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10"/>
        <v>0</v>
      </c>
      <c r="R37" s="194"/>
      <c r="S37" s="195"/>
      <c r="T37" s="195"/>
      <c r="U37" s="195"/>
    </row>
    <row r="38" spans="1:21" s="161" customFormat="1" ht="26.25" customHeight="1">
      <c r="A38" s="17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10"/>
        <v>0</v>
      </c>
      <c r="R38" s="194"/>
      <c r="S38" s="195"/>
      <c r="T38" s="195"/>
      <c r="U38" s="195"/>
    </row>
    <row r="39" spans="1:21" s="161" customFormat="1" ht="26.25" customHeight="1">
      <c r="A39" s="17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10"/>
        <v>0</v>
      </c>
      <c r="R39" s="194"/>
      <c r="S39" s="195"/>
      <c r="T39" s="195"/>
      <c r="U39" s="195"/>
    </row>
    <row r="40" spans="1:21" s="161" customFormat="1" ht="26.25" customHeight="1">
      <c r="A40" s="17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10"/>
        <v>0</v>
      </c>
      <c r="R40" s="194"/>
      <c r="S40" s="195"/>
      <c r="T40" s="195"/>
      <c r="U40" s="195"/>
    </row>
    <row r="41" spans="1:21" s="161" customFormat="1" ht="26.25" customHeight="1">
      <c r="A41" s="17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194"/>
      <c r="S41" s="195"/>
      <c r="T41" s="195"/>
      <c r="U41" s="195"/>
    </row>
    <row r="42" spans="1:21" s="161" customFormat="1" ht="26.25" customHeight="1">
      <c r="A42" s="17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1" ref="F42:O42">F31-F32</f>
        <v>0</v>
      </c>
      <c r="G42" s="245">
        <f t="shared" si="11"/>
        <v>0</v>
      </c>
      <c r="H42" s="245">
        <f t="shared" si="11"/>
        <v>0</v>
      </c>
      <c r="I42" s="245">
        <f t="shared" si="11"/>
        <v>0</v>
      </c>
      <c r="J42" s="245">
        <f t="shared" si="11"/>
        <v>0</v>
      </c>
      <c r="K42" s="245">
        <f t="shared" si="11"/>
        <v>0</v>
      </c>
      <c r="L42" s="245">
        <f t="shared" si="11"/>
        <v>0</v>
      </c>
      <c r="M42" s="245">
        <f t="shared" si="11"/>
        <v>0</v>
      </c>
      <c r="N42" s="245">
        <f t="shared" si="11"/>
        <v>0</v>
      </c>
      <c r="O42" s="245">
        <f t="shared" si="11"/>
        <v>0</v>
      </c>
      <c r="P42" s="245">
        <f>P31-P32</f>
        <v>0</v>
      </c>
      <c r="Q42" s="246">
        <f>SUM(E42:P42)</f>
        <v>0</v>
      </c>
      <c r="R42" s="194"/>
      <c r="S42" s="195"/>
      <c r="T42" s="195"/>
      <c r="U42" s="195"/>
    </row>
    <row r="43" spans="1:21" s="161" customFormat="1" ht="26.25" customHeight="1">
      <c r="A43" s="17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2" ref="H43:O43">H44-H45+H46</f>
        <v>0</v>
      </c>
      <c r="I43" s="245">
        <f t="shared" si="12"/>
        <v>0</v>
      </c>
      <c r="J43" s="245">
        <f t="shared" si="12"/>
        <v>0</v>
      </c>
      <c r="K43" s="245">
        <f t="shared" si="12"/>
        <v>0</v>
      </c>
      <c r="L43" s="245">
        <f t="shared" si="12"/>
        <v>0</v>
      </c>
      <c r="M43" s="245">
        <f t="shared" si="12"/>
        <v>0</v>
      </c>
      <c r="N43" s="245">
        <f t="shared" si="12"/>
        <v>0</v>
      </c>
      <c r="O43" s="245">
        <f t="shared" si="12"/>
        <v>0</v>
      </c>
      <c r="P43" s="245">
        <f>P44-P45+P46</f>
        <v>0</v>
      </c>
      <c r="Q43" s="246">
        <f>Q44-Q45+Q46</f>
        <v>0</v>
      </c>
      <c r="R43" s="194"/>
      <c r="S43" s="195"/>
      <c r="T43" s="195"/>
      <c r="U43" s="195"/>
    </row>
    <row r="44" spans="1:21" s="154" customFormat="1" ht="26.25" customHeight="1">
      <c r="A44" s="167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3" ref="Q44:Q49">SUM(E44:P44)</f>
        <v>0</v>
      </c>
      <c r="R44" s="194"/>
      <c r="S44" s="195"/>
      <c r="T44" s="195"/>
      <c r="U44" s="195"/>
    </row>
    <row r="45" spans="1:21" s="154" customFormat="1" ht="26.25" customHeight="1">
      <c r="A45" s="167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3"/>
        <v>0</v>
      </c>
      <c r="R45" s="194"/>
      <c r="S45" s="195"/>
      <c r="T45" s="195"/>
      <c r="U45" s="195"/>
    </row>
    <row r="46" spans="1:21" s="154" customFormat="1" ht="26.25" customHeight="1">
      <c r="A46" s="167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3"/>
        <v>0</v>
      </c>
      <c r="R46" s="194"/>
      <c r="S46" s="195"/>
      <c r="T46" s="195"/>
      <c r="U46" s="195"/>
    </row>
    <row r="47" spans="1:21" s="154" customFormat="1" ht="26.25" customHeight="1">
      <c r="A47" s="167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3"/>
        <v>0</v>
      </c>
      <c r="R47" s="194"/>
      <c r="S47" s="195"/>
      <c r="T47" s="195"/>
      <c r="U47" s="195"/>
    </row>
    <row r="48" spans="1:21" s="154" customFormat="1" ht="26.25" customHeight="1">
      <c r="A48" s="167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3"/>
        <v>0</v>
      </c>
      <c r="R48" s="194"/>
      <c r="S48" s="195"/>
      <c r="T48" s="195"/>
      <c r="U48" s="195"/>
    </row>
    <row r="49" spans="1:21" s="154" customFormat="1" ht="26.25" customHeight="1">
      <c r="A49" s="167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3"/>
        <v>0</v>
      </c>
      <c r="R49" s="194"/>
      <c r="S49" s="195"/>
      <c r="T49" s="195"/>
      <c r="U49" s="195"/>
    </row>
    <row r="50" spans="1:21" s="161" customFormat="1" ht="26.25" customHeight="1">
      <c r="A50" s="17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4" ref="F50:O50">F43+F47+F48+F49</f>
        <v>0</v>
      </c>
      <c r="G50" s="245">
        <f t="shared" si="14"/>
        <v>0</v>
      </c>
      <c r="H50" s="245">
        <f t="shared" si="14"/>
        <v>0</v>
      </c>
      <c r="I50" s="245">
        <f t="shared" si="14"/>
        <v>0</v>
      </c>
      <c r="J50" s="245">
        <f t="shared" si="14"/>
        <v>0</v>
      </c>
      <c r="K50" s="245">
        <f t="shared" si="14"/>
        <v>0</v>
      </c>
      <c r="L50" s="245">
        <f t="shared" si="14"/>
        <v>0</v>
      </c>
      <c r="M50" s="245">
        <f t="shared" si="14"/>
        <v>0</v>
      </c>
      <c r="N50" s="245">
        <f t="shared" si="14"/>
        <v>0</v>
      </c>
      <c r="O50" s="245">
        <f t="shared" si="14"/>
        <v>0</v>
      </c>
      <c r="P50" s="245">
        <f>P43+P47+P48+P49</f>
        <v>0</v>
      </c>
      <c r="Q50" s="246">
        <f>Q43+Q47+Q48+Q49</f>
        <v>0</v>
      </c>
      <c r="R50" s="194"/>
      <c r="S50" s="195"/>
      <c r="T50" s="195"/>
      <c r="U50" s="195"/>
    </row>
    <row r="51" spans="1:21" s="156" customFormat="1" ht="33.75" customHeight="1">
      <c r="A51" s="172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5" ref="G51:P51">G42-G50</f>
        <v>0</v>
      </c>
      <c r="H51" s="183">
        <f t="shared" si="15"/>
        <v>0</v>
      </c>
      <c r="I51" s="183">
        <f t="shared" si="15"/>
        <v>0</v>
      </c>
      <c r="J51" s="183">
        <f t="shared" si="15"/>
        <v>0</v>
      </c>
      <c r="K51" s="183">
        <f t="shared" si="15"/>
        <v>0</v>
      </c>
      <c r="L51" s="183">
        <f t="shared" si="15"/>
        <v>0</v>
      </c>
      <c r="M51" s="183">
        <f t="shared" si="15"/>
        <v>0</v>
      </c>
      <c r="N51" s="183">
        <f t="shared" si="15"/>
        <v>0</v>
      </c>
      <c r="O51" s="183">
        <f t="shared" si="15"/>
        <v>0</v>
      </c>
      <c r="P51" s="183">
        <f t="shared" si="15"/>
        <v>0</v>
      </c>
      <c r="Q51" s="184">
        <f>SUM(E51:P51)</f>
        <v>0</v>
      </c>
      <c r="R51" s="194"/>
      <c r="S51" s="195"/>
      <c r="T51" s="195"/>
      <c r="U51" s="195"/>
    </row>
    <row r="52" spans="1:22" s="161" customFormat="1" ht="26.25" customHeight="1">
      <c r="A52" s="17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194"/>
      <c r="S52" s="195"/>
      <c r="T52" s="195"/>
      <c r="U52" s="195"/>
      <c r="V52" s="162"/>
    </row>
    <row r="53" spans="1:21" s="156" customFormat="1" ht="26.25" customHeight="1">
      <c r="A53" s="172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6" ref="F53:O53">F26+F51</f>
        <v>0</v>
      </c>
      <c r="G53" s="142">
        <f t="shared" si="16"/>
        <v>0</v>
      </c>
      <c r="H53" s="142">
        <f t="shared" si="16"/>
        <v>0</v>
      </c>
      <c r="I53" s="142">
        <f t="shared" si="16"/>
        <v>0</v>
      </c>
      <c r="J53" s="142">
        <f t="shared" si="16"/>
        <v>0</v>
      </c>
      <c r="K53" s="142">
        <f t="shared" si="16"/>
        <v>0</v>
      </c>
      <c r="L53" s="142">
        <f t="shared" si="16"/>
        <v>0</v>
      </c>
      <c r="M53" s="142">
        <f t="shared" si="16"/>
        <v>0</v>
      </c>
      <c r="N53" s="142">
        <f t="shared" si="16"/>
        <v>0</v>
      </c>
      <c r="O53" s="142">
        <f t="shared" si="16"/>
        <v>0</v>
      </c>
      <c r="P53" s="142">
        <f>P26+P51</f>
        <v>0</v>
      </c>
      <c r="Q53" s="143">
        <f>Q26+Q51</f>
        <v>0</v>
      </c>
      <c r="R53" s="194"/>
      <c r="S53" s="195"/>
      <c r="T53" s="195"/>
      <c r="U53" s="195"/>
    </row>
    <row r="54" spans="1:28" s="154" customFormat="1" ht="26.25" customHeight="1">
      <c r="A54" s="174"/>
      <c r="B54" s="177" t="s">
        <v>70</v>
      </c>
      <c r="C54" s="80" t="s">
        <v>69</v>
      </c>
      <c r="D54" s="295">
        <v>0</v>
      </c>
      <c r="E54" s="183">
        <f>D54</f>
        <v>0</v>
      </c>
      <c r="F54" s="183">
        <f aca="true" t="shared" si="17" ref="F54:P54">E55</f>
        <v>0</v>
      </c>
      <c r="G54" s="183">
        <f t="shared" si="17"/>
        <v>0</v>
      </c>
      <c r="H54" s="183">
        <f>G55</f>
        <v>0</v>
      </c>
      <c r="I54" s="183">
        <f t="shared" si="17"/>
        <v>0</v>
      </c>
      <c r="J54" s="183">
        <f t="shared" si="17"/>
        <v>0</v>
      </c>
      <c r="K54" s="183">
        <f t="shared" si="17"/>
        <v>0</v>
      </c>
      <c r="L54" s="183">
        <f t="shared" si="17"/>
        <v>0</v>
      </c>
      <c r="M54" s="183">
        <f t="shared" si="17"/>
        <v>0</v>
      </c>
      <c r="N54" s="183">
        <f t="shared" si="17"/>
        <v>0</v>
      </c>
      <c r="O54" s="183">
        <f t="shared" si="17"/>
        <v>0</v>
      </c>
      <c r="P54" s="183">
        <f t="shared" si="17"/>
        <v>0</v>
      </c>
      <c r="Q54" s="184">
        <f>D54</f>
        <v>0</v>
      </c>
      <c r="R54" s="194"/>
      <c r="S54" s="195"/>
      <c r="T54" s="195"/>
      <c r="U54" s="195"/>
      <c r="V54" s="164"/>
      <c r="W54" s="164"/>
      <c r="X54" s="164"/>
      <c r="Y54" s="164"/>
      <c r="Z54" s="164"/>
      <c r="AA54" s="164"/>
      <c r="AB54" s="164"/>
    </row>
    <row r="55" spans="1:21" s="156" customFormat="1" ht="30" customHeight="1" thickBot="1">
      <c r="A55" s="172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8" ref="G55:O55">G53+G54</f>
        <v>0</v>
      </c>
      <c r="H55" s="147">
        <f t="shared" si="18"/>
        <v>0</v>
      </c>
      <c r="I55" s="147">
        <f t="shared" si="18"/>
        <v>0</v>
      </c>
      <c r="J55" s="147">
        <f t="shared" si="18"/>
        <v>0</v>
      </c>
      <c r="K55" s="147">
        <f t="shared" si="18"/>
        <v>0</v>
      </c>
      <c r="L55" s="147">
        <f t="shared" si="18"/>
        <v>0</v>
      </c>
      <c r="M55" s="147">
        <f t="shared" si="18"/>
        <v>0</v>
      </c>
      <c r="N55" s="147">
        <f t="shared" si="18"/>
        <v>0</v>
      </c>
      <c r="O55" s="147">
        <f t="shared" si="18"/>
        <v>0</v>
      </c>
      <c r="P55" s="147">
        <f>P53+P54</f>
        <v>0</v>
      </c>
      <c r="Q55" s="148">
        <f>Q53+Q54</f>
        <v>0</v>
      </c>
      <c r="R55" s="194"/>
      <c r="S55" s="195"/>
      <c r="T55" s="195"/>
      <c r="U55" s="195"/>
    </row>
    <row r="56" spans="1:21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7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  <row r="97" spans="2:4" s="139" customFormat="1" ht="12.75">
      <c r="B97" s="190"/>
      <c r="C97" s="191"/>
      <c r="D97" s="191"/>
    </row>
    <row r="98" spans="2:4" s="139" customFormat="1" ht="12.75">
      <c r="B98" s="190"/>
      <c r="C98" s="191"/>
      <c r="D98" s="191"/>
    </row>
    <row r="99" spans="2:4" s="139" customFormat="1" ht="12.75">
      <c r="B99" s="190"/>
      <c r="C99" s="191"/>
      <c r="D99" s="191"/>
    </row>
    <row r="100" spans="2:4" s="139" customFormat="1" ht="12.75">
      <c r="B100" s="190"/>
      <c r="C100" s="191"/>
      <c r="D100" s="191"/>
    </row>
    <row r="101" spans="2:4" s="139" customFormat="1" ht="12.75">
      <c r="B101" s="190"/>
      <c r="C101" s="191"/>
      <c r="D101" s="191"/>
    </row>
    <row r="102" spans="2:4" s="139" customFormat="1" ht="12.75">
      <c r="B102" s="190"/>
      <c r="C102" s="191"/>
      <c r="D102" s="191"/>
    </row>
    <row r="103" spans="2:4" s="139" customFormat="1" ht="12.75">
      <c r="B103" s="190"/>
      <c r="C103" s="191"/>
      <c r="D103" s="191"/>
    </row>
    <row r="104" spans="2:4" s="139" customFormat="1" ht="12.75">
      <c r="B104" s="190"/>
      <c r="C104" s="191"/>
      <c r="D104" s="191"/>
    </row>
  </sheetData>
  <sheetProtection/>
  <mergeCells count="8">
    <mergeCell ref="B3:O3"/>
    <mergeCell ref="C27:Q27"/>
    <mergeCell ref="Q6:Q7"/>
    <mergeCell ref="E5:P5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  <ignoredErrors>
    <ignoredError sqref="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56"/>
    <pageSetUpPr fitToPage="1"/>
  </sheetPr>
  <dimension ref="A1:AP56"/>
  <sheetViews>
    <sheetView showGridLines="0" showZeros="0" zoomScale="80" zoomScaleNormal="80" zoomScaleSheetLayoutView="50" zoomScalePageLayoutView="0" workbookViewId="0" topLeftCell="A41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23.25" customHeight="1">
      <c r="A5" s="28"/>
      <c r="B5" s="270"/>
      <c r="C5" s="271" t="s">
        <v>146</v>
      </c>
      <c r="D5" s="271"/>
      <c r="E5" s="389" t="s">
        <v>190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195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>H9+H10+H11+H14</f>
        <v>0</v>
      </c>
      <c r="I8" s="245">
        <f>I9+I10+I11+I14</f>
        <v>0</v>
      </c>
      <c r="J8" s="245">
        <f>J9+J10+J11+J14</f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Q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 t="shared" si="1"/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1 I'!Q55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Q6:Q7"/>
    <mergeCell ref="C7:P7"/>
    <mergeCell ref="C27:Q27"/>
    <mergeCell ref="P2:Q3"/>
    <mergeCell ref="B2:O2"/>
    <mergeCell ref="B3:O3"/>
    <mergeCell ref="E5:P5"/>
    <mergeCell ref="B4:Q4"/>
  </mergeCells>
  <dataValidations count="2">
    <dataValidation allowBlank="1" showInputMessage="1" showErrorMessage="1" promptTitle="Atentie!" prompt="Continutul celulelor nu poate fi modificat!" sqref="P2"/>
    <dataValidation type="custom" allowBlank="1" showInputMessage="1" showErrorMessage="1" sqref="Q48 V48:IV48 A48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39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56"/>
    <pageSetUpPr fitToPage="1"/>
  </sheetPr>
  <dimension ref="A1:AP56"/>
  <sheetViews>
    <sheetView showGridLines="0" showZeros="0" zoomScale="75" zoomScaleNormal="75" zoomScaleSheetLayoutView="50" zoomScalePageLayoutView="0" workbookViewId="0" topLeftCell="A48">
      <pane xSplit="3" topLeftCell="D1" activePane="topRight" state="frozen"/>
      <selection pane="topLeft" activeCell="H40" sqref="H40"/>
      <selection pane="topRight" activeCell="B2" sqref="B2:Q55"/>
    </sheetView>
  </sheetViews>
  <sheetFormatPr defaultColWidth="0" defaultRowHeight="12.75"/>
  <cols>
    <col min="1" max="1" width="2.57421875" style="1" customWidth="1"/>
    <col min="2" max="2" width="3.421875" style="6" customWidth="1"/>
    <col min="3" max="3" width="56.140625" style="2" customWidth="1"/>
    <col min="4" max="4" width="17.140625" style="2" customWidth="1"/>
    <col min="5" max="17" width="17.28125" style="1" customWidth="1"/>
    <col min="18" max="21" width="12.7109375" style="1" customWidth="1"/>
    <col min="22" max="22" width="9.421875" style="1" hidden="1" customWidth="1"/>
    <col min="23" max="16384" width="0" style="1" hidden="1" customWidth="1"/>
  </cols>
  <sheetData>
    <row r="1" spans="1:21" s="12" customFormat="1" ht="13.5" thickBot="1">
      <c r="A1" s="11"/>
      <c r="B1" s="9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3" customFormat="1" ht="15.75" customHeight="1">
      <c r="A2" s="27"/>
      <c r="B2" s="378" t="s">
        <v>154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38" t="s">
        <v>232</v>
      </c>
      <c r="Q2" s="339"/>
      <c r="R2" s="25"/>
      <c r="S2" s="7"/>
      <c r="T2" s="7"/>
      <c r="U2" s="7"/>
    </row>
    <row r="3" spans="1:21" s="13" customFormat="1" ht="23.25" customHeight="1">
      <c r="A3" s="28"/>
      <c r="B3" s="385" t="s">
        <v>244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40"/>
      <c r="Q3" s="341"/>
      <c r="R3" s="25"/>
      <c r="S3" s="7"/>
      <c r="T3" s="7"/>
      <c r="U3" s="7"/>
    </row>
    <row r="4" spans="1:21" s="13" customFormat="1" ht="15.75" customHeight="1">
      <c r="A4" s="28"/>
      <c r="B4" s="391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3"/>
      <c r="R4" s="25"/>
      <c r="S4" s="7"/>
      <c r="T4" s="7"/>
      <c r="U4" s="7"/>
    </row>
    <row r="5" spans="1:21" s="13" customFormat="1" ht="15">
      <c r="A5" s="28"/>
      <c r="B5" s="270"/>
      <c r="C5" s="271" t="s">
        <v>146</v>
      </c>
      <c r="D5" s="271"/>
      <c r="E5" s="389" t="s">
        <v>215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272" t="s">
        <v>68</v>
      </c>
      <c r="R5" s="25"/>
      <c r="S5"/>
      <c r="T5"/>
      <c r="U5"/>
    </row>
    <row r="6" spans="1:21" s="13" customFormat="1" ht="24" customHeight="1">
      <c r="A6" s="28"/>
      <c r="B6" s="196"/>
      <c r="C6" s="39" t="s">
        <v>6</v>
      </c>
      <c r="D6" s="178"/>
      <c r="E6" s="66" t="s">
        <v>7</v>
      </c>
      <c r="F6" s="66" t="s">
        <v>8</v>
      </c>
      <c r="G6" s="66" t="s">
        <v>9</v>
      </c>
      <c r="H6" s="66" t="s">
        <v>10</v>
      </c>
      <c r="I6" s="66" t="s">
        <v>11</v>
      </c>
      <c r="J6" s="66" t="s">
        <v>12</v>
      </c>
      <c r="K6" s="66" t="s">
        <v>13</v>
      </c>
      <c r="L6" s="66" t="s">
        <v>14</v>
      </c>
      <c r="M6" s="66" t="s">
        <v>15</v>
      </c>
      <c r="N6" s="66" t="s">
        <v>16</v>
      </c>
      <c r="O6" s="66" t="s">
        <v>17</v>
      </c>
      <c r="P6" s="66" t="s">
        <v>18</v>
      </c>
      <c r="Q6" s="353" t="s">
        <v>217</v>
      </c>
      <c r="R6" s="25"/>
      <c r="S6"/>
      <c r="T6"/>
      <c r="U6"/>
    </row>
    <row r="7" spans="1:21" s="14" customFormat="1" ht="24" customHeight="1">
      <c r="A7" s="29"/>
      <c r="B7" s="265" t="s">
        <v>19</v>
      </c>
      <c r="C7" s="390" t="s">
        <v>20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53"/>
      <c r="R7" s="25"/>
      <c r="S7"/>
      <c r="T7"/>
      <c r="U7"/>
    </row>
    <row r="8" spans="1:21" s="14" customFormat="1" ht="26.25" customHeight="1">
      <c r="A8" s="29"/>
      <c r="B8" s="274" t="s">
        <v>21</v>
      </c>
      <c r="C8" s="275" t="s">
        <v>73</v>
      </c>
      <c r="D8" s="276"/>
      <c r="E8" s="245">
        <f>E9+E10+E11+E14</f>
        <v>0</v>
      </c>
      <c r="F8" s="245">
        <f aca="true" t="shared" si="0" ref="F8:P8">F9+F10+F11+F14</f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5">
        <f t="shared" si="0"/>
        <v>0</v>
      </c>
      <c r="O8" s="245">
        <f t="shared" si="0"/>
        <v>0</v>
      </c>
      <c r="P8" s="245">
        <f t="shared" si="0"/>
        <v>0</v>
      </c>
      <c r="Q8" s="246">
        <f>SUM(Q9:Q11)+Q14</f>
        <v>0</v>
      </c>
      <c r="R8" s="25"/>
      <c r="S8"/>
      <c r="T8"/>
      <c r="U8"/>
    </row>
    <row r="9" spans="1:42" s="13" customFormat="1" ht="26.25" customHeight="1">
      <c r="A9" s="28"/>
      <c r="B9" s="277"/>
      <c r="C9" s="120" t="s">
        <v>156</v>
      </c>
      <c r="D9" s="276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9">
        <f>SUM(E9:P9)</f>
        <v>0</v>
      </c>
      <c r="R9" s="25"/>
      <c r="S9"/>
      <c r="T9"/>
      <c r="U9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</row>
    <row r="10" spans="1:42" s="13" customFormat="1" ht="26.25" customHeight="1">
      <c r="A10" s="28"/>
      <c r="B10" s="277"/>
      <c r="C10" s="120" t="s">
        <v>55</v>
      </c>
      <c r="D10" s="276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9">
        <f>SUM(E10:P10)</f>
        <v>0</v>
      </c>
      <c r="R10" s="25"/>
      <c r="S10"/>
      <c r="T10"/>
      <c r="U10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</row>
    <row r="11" spans="1:42" s="13" customFormat="1" ht="26.25" customHeight="1">
      <c r="A11" s="28"/>
      <c r="B11" s="277"/>
      <c r="C11" s="120" t="s">
        <v>56</v>
      </c>
      <c r="D11" s="276"/>
      <c r="E11" s="55">
        <f aca="true" t="shared" si="1" ref="E11:P11">SUM(E12:E13)</f>
        <v>0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0</v>
      </c>
      <c r="J11" s="55">
        <f t="shared" si="1"/>
        <v>0</v>
      </c>
      <c r="K11" s="55">
        <f t="shared" si="1"/>
        <v>0</v>
      </c>
      <c r="L11" s="55">
        <f t="shared" si="1"/>
        <v>0</v>
      </c>
      <c r="M11" s="55">
        <f t="shared" si="1"/>
        <v>0</v>
      </c>
      <c r="N11" s="55">
        <f t="shared" si="1"/>
        <v>0</v>
      </c>
      <c r="O11" s="55">
        <f t="shared" si="1"/>
        <v>0</v>
      </c>
      <c r="P11" s="55">
        <f t="shared" si="1"/>
        <v>0</v>
      </c>
      <c r="Q11" s="246">
        <f>SUM(Q12:Q13)</f>
        <v>0</v>
      </c>
      <c r="R11" s="25"/>
      <c r="S11"/>
      <c r="T11"/>
      <c r="U11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s="13" customFormat="1" ht="26.25" customHeight="1">
      <c r="A12" s="28"/>
      <c r="B12" s="277"/>
      <c r="C12" s="278" t="s">
        <v>227</v>
      </c>
      <c r="D12" s="27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9">
        <f>SUM(E12:P12)</f>
        <v>0</v>
      </c>
      <c r="R12" s="25"/>
      <c r="S12"/>
      <c r="T12"/>
      <c r="U12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</row>
    <row r="13" spans="1:42" s="13" customFormat="1" ht="26.25" customHeight="1">
      <c r="A13" s="28"/>
      <c r="B13" s="277"/>
      <c r="C13" s="120" t="s">
        <v>214</v>
      </c>
      <c r="D13" s="279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9">
        <f>SUM(E13:P13)</f>
        <v>0</v>
      </c>
      <c r="R13" s="25"/>
      <c r="S13"/>
      <c r="T13"/>
      <c r="U13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42" s="13" customFormat="1" ht="26.25" customHeight="1">
      <c r="A14" s="28"/>
      <c r="B14" s="277"/>
      <c r="C14" s="120" t="s">
        <v>187</v>
      </c>
      <c r="D14" s="276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246">
        <f>SUM(E14:P14)</f>
        <v>0</v>
      </c>
      <c r="R14" s="25"/>
      <c r="S14"/>
      <c r="T14"/>
      <c r="U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</row>
    <row r="15" spans="1:21" s="14" customFormat="1" ht="26.25" customHeight="1">
      <c r="A15" s="29"/>
      <c r="B15" s="274" t="s">
        <v>57</v>
      </c>
      <c r="C15" s="275" t="s">
        <v>136</v>
      </c>
      <c r="D15" s="276"/>
      <c r="E15" s="245">
        <f>SUM(E16:E18)</f>
        <v>0</v>
      </c>
      <c r="F15" s="245">
        <f>SUM(F16:F18)</f>
        <v>0</v>
      </c>
      <c r="G15" s="245">
        <f aca="true" t="shared" si="2" ref="G15:O15">SUM(G16:G18)</f>
        <v>0</v>
      </c>
      <c r="H15" s="245">
        <f t="shared" si="2"/>
        <v>0</v>
      </c>
      <c r="I15" s="245">
        <f t="shared" si="2"/>
        <v>0</v>
      </c>
      <c r="J15" s="245">
        <f t="shared" si="2"/>
        <v>0</v>
      </c>
      <c r="K15" s="245">
        <f t="shared" si="2"/>
        <v>0</v>
      </c>
      <c r="L15" s="245">
        <f t="shared" si="2"/>
        <v>0</v>
      </c>
      <c r="M15" s="245">
        <f t="shared" si="2"/>
        <v>0</v>
      </c>
      <c r="N15" s="245">
        <f t="shared" si="2"/>
        <v>0</v>
      </c>
      <c r="O15" s="245">
        <f t="shared" si="2"/>
        <v>0</v>
      </c>
      <c r="P15" s="245">
        <f>SUM(P16:P18)</f>
        <v>0</v>
      </c>
      <c r="Q15" s="246">
        <f>SUM(Q16:Q18)</f>
        <v>0</v>
      </c>
      <c r="R15" s="25"/>
      <c r="S15"/>
      <c r="T15"/>
      <c r="U15"/>
    </row>
    <row r="16" spans="1:21" s="13" customFormat="1" ht="26.25" customHeight="1">
      <c r="A16" s="28"/>
      <c r="B16" s="277"/>
      <c r="C16" s="120" t="s">
        <v>58</v>
      </c>
      <c r="D16" s="276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9">
        <f>SUM(E16:P16)</f>
        <v>0</v>
      </c>
      <c r="R16" s="25"/>
      <c r="S16"/>
      <c r="T16"/>
      <c r="U16"/>
    </row>
    <row r="17" spans="1:21" s="13" customFormat="1" ht="26.25" customHeight="1">
      <c r="A17" s="28"/>
      <c r="B17" s="277"/>
      <c r="C17" s="120" t="s">
        <v>4</v>
      </c>
      <c r="D17" s="276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9">
        <f>SUM(E17:P17)</f>
        <v>0</v>
      </c>
      <c r="R17" s="25"/>
      <c r="S17"/>
      <c r="T17"/>
      <c r="U17"/>
    </row>
    <row r="18" spans="1:22" s="13" customFormat="1" ht="26.25" customHeight="1">
      <c r="A18" s="28"/>
      <c r="B18" s="277"/>
      <c r="C18" s="120" t="s">
        <v>66</v>
      </c>
      <c r="D18" s="276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9">
        <f>SUM(E18:P18)</f>
        <v>0</v>
      </c>
      <c r="R18" s="25"/>
      <c r="S18"/>
      <c r="T18"/>
      <c r="U18"/>
      <c r="V18" s="16">
        <f>SUM(Q15-Q9-Q11-Q14)</f>
        <v>0</v>
      </c>
    </row>
    <row r="19" spans="1:21" s="17" customFormat="1" ht="26.25" customHeight="1">
      <c r="A19" s="30"/>
      <c r="B19" s="274" t="s">
        <v>5</v>
      </c>
      <c r="C19" s="275" t="s">
        <v>138</v>
      </c>
      <c r="D19" s="276"/>
      <c r="E19" s="245">
        <f>E20+E23</f>
        <v>0</v>
      </c>
      <c r="F19" s="245">
        <f aca="true" t="shared" si="3" ref="F19:Q19">F20+F23</f>
        <v>0</v>
      </c>
      <c r="G19" s="245">
        <f t="shared" si="3"/>
        <v>0</v>
      </c>
      <c r="H19" s="245">
        <f t="shared" si="3"/>
        <v>0</v>
      </c>
      <c r="I19" s="245">
        <f t="shared" si="3"/>
        <v>0</v>
      </c>
      <c r="J19" s="245">
        <f t="shared" si="3"/>
        <v>0</v>
      </c>
      <c r="K19" s="245">
        <f t="shared" si="3"/>
        <v>0</v>
      </c>
      <c r="L19" s="245">
        <f t="shared" si="3"/>
        <v>0</v>
      </c>
      <c r="M19" s="245">
        <f t="shared" si="3"/>
        <v>0</v>
      </c>
      <c r="N19" s="245">
        <f t="shared" si="3"/>
        <v>0</v>
      </c>
      <c r="O19" s="245">
        <f t="shared" si="3"/>
        <v>0</v>
      </c>
      <c r="P19" s="245">
        <f t="shared" si="3"/>
        <v>0</v>
      </c>
      <c r="Q19" s="246">
        <f t="shared" si="3"/>
        <v>0</v>
      </c>
      <c r="R19" s="25"/>
      <c r="S19"/>
      <c r="T19"/>
      <c r="U19"/>
    </row>
    <row r="20" spans="1:36" s="19" customFormat="1" ht="26.25" customHeight="1">
      <c r="A20" s="31"/>
      <c r="B20" s="280"/>
      <c r="C20" s="120" t="s">
        <v>139</v>
      </c>
      <c r="D20" s="276"/>
      <c r="E20" s="121">
        <f aca="true" t="shared" si="4" ref="E20:Q20">SUM(E21:E22)</f>
        <v>0</v>
      </c>
      <c r="F20" s="121">
        <f t="shared" si="4"/>
        <v>0</v>
      </c>
      <c r="G20" s="121">
        <f t="shared" si="4"/>
        <v>0</v>
      </c>
      <c r="H20" s="121">
        <f t="shared" si="4"/>
        <v>0</v>
      </c>
      <c r="I20" s="121">
        <f t="shared" si="4"/>
        <v>0</v>
      </c>
      <c r="J20" s="121">
        <f t="shared" si="4"/>
        <v>0</v>
      </c>
      <c r="K20" s="121">
        <f t="shared" si="4"/>
        <v>0</v>
      </c>
      <c r="L20" s="121">
        <f t="shared" si="4"/>
        <v>0</v>
      </c>
      <c r="M20" s="121">
        <f t="shared" si="4"/>
        <v>0</v>
      </c>
      <c r="N20" s="121">
        <f t="shared" si="4"/>
        <v>0</v>
      </c>
      <c r="O20" s="121">
        <f t="shared" si="4"/>
        <v>0</v>
      </c>
      <c r="P20" s="121">
        <f t="shared" si="4"/>
        <v>0</v>
      </c>
      <c r="Q20" s="122">
        <f t="shared" si="4"/>
        <v>0</v>
      </c>
      <c r="R20" s="25"/>
      <c r="S20"/>
      <c r="T20"/>
      <c r="U2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12" customFormat="1" ht="26.25" customHeight="1">
      <c r="A21" s="32"/>
      <c r="B21" s="277"/>
      <c r="C21" s="278" t="s">
        <v>228</v>
      </c>
      <c r="D21" s="276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9">
        <f>SUM(E21:P21)</f>
        <v>0</v>
      </c>
      <c r="R21" s="25"/>
      <c r="S21"/>
      <c r="T21"/>
      <c r="U21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</row>
    <row r="22" spans="1:36" s="12" customFormat="1" ht="26.25" customHeight="1">
      <c r="A22" s="32"/>
      <c r="B22" s="277"/>
      <c r="C22" s="278" t="s">
        <v>229</v>
      </c>
      <c r="D22" s="276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9">
        <f>SUM(E22:P22)</f>
        <v>0</v>
      </c>
      <c r="R22" s="25"/>
      <c r="S22"/>
      <c r="T22"/>
      <c r="U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s="19" customFormat="1" ht="26.25" customHeight="1">
      <c r="A23" s="31"/>
      <c r="B23" s="280"/>
      <c r="C23" s="120" t="s">
        <v>140</v>
      </c>
      <c r="D23" s="276"/>
      <c r="E23" s="121">
        <f aca="true" t="shared" si="5" ref="E23:Q23">SUM(E24:E25)</f>
        <v>0</v>
      </c>
      <c r="F23" s="121">
        <f t="shared" si="5"/>
        <v>0</v>
      </c>
      <c r="G23" s="121">
        <f t="shared" si="5"/>
        <v>0</v>
      </c>
      <c r="H23" s="121">
        <f t="shared" si="5"/>
        <v>0</v>
      </c>
      <c r="I23" s="121">
        <f t="shared" si="5"/>
        <v>0</v>
      </c>
      <c r="J23" s="121">
        <f t="shared" si="5"/>
        <v>0</v>
      </c>
      <c r="K23" s="121">
        <f t="shared" si="5"/>
        <v>0</v>
      </c>
      <c r="L23" s="121">
        <f t="shared" si="5"/>
        <v>0</v>
      </c>
      <c r="M23" s="121">
        <f t="shared" si="5"/>
        <v>0</v>
      </c>
      <c r="N23" s="121">
        <f t="shared" si="5"/>
        <v>0</v>
      </c>
      <c r="O23" s="121">
        <f t="shared" si="5"/>
        <v>0</v>
      </c>
      <c r="P23" s="121">
        <f t="shared" si="5"/>
        <v>0</v>
      </c>
      <c r="Q23" s="122">
        <f t="shared" si="5"/>
        <v>0</v>
      </c>
      <c r="R23" s="25"/>
      <c r="S23"/>
      <c r="T23"/>
      <c r="U23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12" customFormat="1" ht="26.25" customHeight="1">
      <c r="A24" s="32"/>
      <c r="B24" s="277"/>
      <c r="C24" s="120" t="s">
        <v>230</v>
      </c>
      <c r="D24" s="276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9">
        <f>SUM(E24:P24)</f>
        <v>0</v>
      </c>
      <c r="R24" s="25"/>
      <c r="S24"/>
      <c r="T24"/>
      <c r="U24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12" customFormat="1" ht="26.25" customHeight="1">
      <c r="A25" s="32"/>
      <c r="B25" s="277"/>
      <c r="C25" s="120" t="s">
        <v>231</v>
      </c>
      <c r="D25" s="27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9">
        <f>SUM(E25:P25)</f>
        <v>0</v>
      </c>
      <c r="R25" s="25"/>
      <c r="S25"/>
      <c r="T25"/>
      <c r="U25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21" s="17" customFormat="1" ht="31.5" customHeight="1">
      <c r="A26" s="30"/>
      <c r="B26" s="177" t="s">
        <v>141</v>
      </c>
      <c r="C26" s="176" t="s">
        <v>137</v>
      </c>
      <c r="D26" s="179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2">
        <f aca="true" t="shared" si="6" ref="I26:P26">I8-I15-I19</f>
        <v>0</v>
      </c>
      <c r="J26" s="142">
        <f t="shared" si="6"/>
        <v>0</v>
      </c>
      <c r="K26" s="142">
        <f t="shared" si="6"/>
        <v>0</v>
      </c>
      <c r="L26" s="142">
        <f t="shared" si="6"/>
        <v>0</v>
      </c>
      <c r="M26" s="142">
        <f t="shared" si="6"/>
        <v>0</v>
      </c>
      <c r="N26" s="142">
        <f t="shared" si="6"/>
        <v>0</v>
      </c>
      <c r="O26" s="142">
        <f t="shared" si="6"/>
        <v>0</v>
      </c>
      <c r="P26" s="142">
        <f t="shared" si="6"/>
        <v>0</v>
      </c>
      <c r="Q26" s="143">
        <f>Q8-Q15-Q19</f>
        <v>0</v>
      </c>
      <c r="R26" s="25"/>
      <c r="S26"/>
      <c r="T26"/>
      <c r="U26"/>
    </row>
    <row r="27" spans="1:21" s="21" customFormat="1" ht="25.5" customHeight="1">
      <c r="A27" s="33"/>
      <c r="B27" s="177" t="s">
        <v>31</v>
      </c>
      <c r="C27" s="387" t="s">
        <v>142</v>
      </c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  <c r="R27" s="25"/>
      <c r="S27"/>
      <c r="T27"/>
      <c r="U27"/>
    </row>
    <row r="28" spans="1:21" s="21" customFormat="1" ht="26.25" customHeight="1">
      <c r="A28" s="33"/>
      <c r="B28" s="277" t="s">
        <v>30</v>
      </c>
      <c r="C28" s="120" t="s">
        <v>157</v>
      </c>
      <c r="D28" s="276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9">
        <f aca="true" t="shared" si="7" ref="Q28:Q40">SUM(E28:P28)</f>
        <v>0</v>
      </c>
      <c r="R28" s="25"/>
      <c r="S28"/>
      <c r="T28"/>
      <c r="U28"/>
    </row>
    <row r="29" spans="1:21" s="21" customFormat="1" ht="26.25" customHeight="1">
      <c r="A29" s="33"/>
      <c r="B29" s="277" t="s">
        <v>32</v>
      </c>
      <c r="C29" s="120" t="s">
        <v>143</v>
      </c>
      <c r="D29" s="276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9">
        <f t="shared" si="7"/>
        <v>0</v>
      </c>
      <c r="R29" s="25"/>
      <c r="S29"/>
      <c r="T29"/>
      <c r="U29"/>
    </row>
    <row r="30" spans="1:21" s="12" customFormat="1" ht="26.25" customHeight="1">
      <c r="A30" s="34"/>
      <c r="B30" s="277" t="s">
        <v>33</v>
      </c>
      <c r="C30" s="120" t="s">
        <v>35</v>
      </c>
      <c r="D30" s="276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9">
        <f t="shared" si="7"/>
        <v>0</v>
      </c>
      <c r="R30" s="25"/>
      <c r="S30"/>
      <c r="T30"/>
      <c r="U30"/>
    </row>
    <row r="31" spans="1:21" s="12" customFormat="1" ht="26.25" customHeight="1">
      <c r="A31" s="34"/>
      <c r="B31" s="274" t="s">
        <v>34</v>
      </c>
      <c r="C31" s="275" t="s">
        <v>158</v>
      </c>
      <c r="D31" s="276"/>
      <c r="E31" s="245">
        <f>SUM(E28:E30)</f>
        <v>0</v>
      </c>
      <c r="F31" s="245">
        <f aca="true" t="shared" si="8" ref="F31:O31">SUM(F28:F30)</f>
        <v>0</v>
      </c>
      <c r="G31" s="245">
        <f t="shared" si="8"/>
        <v>0</v>
      </c>
      <c r="H31" s="245">
        <f t="shared" si="8"/>
        <v>0</v>
      </c>
      <c r="I31" s="245">
        <f t="shared" si="8"/>
        <v>0</v>
      </c>
      <c r="J31" s="245">
        <f t="shared" si="8"/>
        <v>0</v>
      </c>
      <c r="K31" s="245">
        <f t="shared" si="8"/>
        <v>0</v>
      </c>
      <c r="L31" s="245">
        <f t="shared" si="8"/>
        <v>0</v>
      </c>
      <c r="M31" s="245">
        <f t="shared" si="8"/>
        <v>0</v>
      </c>
      <c r="N31" s="245">
        <f t="shared" si="8"/>
        <v>0</v>
      </c>
      <c r="O31" s="245">
        <f t="shared" si="8"/>
        <v>0</v>
      </c>
      <c r="P31" s="245">
        <f>SUM(P28:P30)</f>
        <v>0</v>
      </c>
      <c r="Q31" s="59">
        <f t="shared" si="7"/>
        <v>0</v>
      </c>
      <c r="R31" s="25"/>
      <c r="S31"/>
      <c r="T31"/>
      <c r="U31"/>
    </row>
    <row r="32" spans="1:21" s="21" customFormat="1" ht="26.25" customHeight="1">
      <c r="A32" s="33"/>
      <c r="B32" s="274" t="s">
        <v>19</v>
      </c>
      <c r="C32" s="275" t="s">
        <v>159</v>
      </c>
      <c r="D32" s="276"/>
      <c r="E32" s="245">
        <f>SUM(E33:E41)</f>
        <v>0</v>
      </c>
      <c r="F32" s="245">
        <f>SUM(F33:F41)</f>
        <v>0</v>
      </c>
      <c r="G32" s="245">
        <f aca="true" t="shared" si="9" ref="G32:O32">SUM(G33:G41)</f>
        <v>0</v>
      </c>
      <c r="H32" s="245">
        <f t="shared" si="9"/>
        <v>0</v>
      </c>
      <c r="I32" s="245">
        <f t="shared" si="9"/>
        <v>0</v>
      </c>
      <c r="J32" s="245">
        <f t="shared" si="9"/>
        <v>0</v>
      </c>
      <c r="K32" s="245">
        <f t="shared" si="9"/>
        <v>0</v>
      </c>
      <c r="L32" s="245">
        <f t="shared" si="9"/>
        <v>0</v>
      </c>
      <c r="M32" s="245">
        <f t="shared" si="9"/>
        <v>0</v>
      </c>
      <c r="N32" s="245">
        <f t="shared" si="9"/>
        <v>0</v>
      </c>
      <c r="O32" s="245">
        <f t="shared" si="9"/>
        <v>0</v>
      </c>
      <c r="P32" s="245">
        <f>SUM(P33:P41)</f>
        <v>0</v>
      </c>
      <c r="Q32" s="59">
        <f t="shared" si="7"/>
        <v>0</v>
      </c>
      <c r="R32" s="25"/>
      <c r="S32"/>
      <c r="T32"/>
      <c r="U32"/>
    </row>
    <row r="33" spans="1:21" s="21" customFormat="1" ht="26.25" customHeight="1">
      <c r="A33" s="33"/>
      <c r="B33" s="280" t="s">
        <v>160</v>
      </c>
      <c r="C33" s="120" t="s">
        <v>161</v>
      </c>
      <c r="D33" s="27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59">
        <f t="shared" si="7"/>
        <v>0</v>
      </c>
      <c r="R33" s="25"/>
      <c r="S33"/>
      <c r="T33"/>
      <c r="U33"/>
    </row>
    <row r="34" spans="1:21" s="21" customFormat="1" ht="26.25" customHeight="1">
      <c r="A34" s="33"/>
      <c r="B34" s="280" t="s">
        <v>162</v>
      </c>
      <c r="C34" s="120" t="s">
        <v>170</v>
      </c>
      <c r="D34" s="27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59">
        <f t="shared" si="7"/>
        <v>0</v>
      </c>
      <c r="R34" s="25"/>
      <c r="S34"/>
      <c r="T34"/>
      <c r="U34"/>
    </row>
    <row r="35" spans="1:21" s="21" customFormat="1" ht="26.25" customHeight="1">
      <c r="A35" s="33"/>
      <c r="B35" s="280" t="s">
        <v>163</v>
      </c>
      <c r="C35" s="120" t="s">
        <v>171</v>
      </c>
      <c r="D35" s="276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59">
        <f t="shared" si="7"/>
        <v>0</v>
      </c>
      <c r="R35" s="25"/>
      <c r="S35"/>
      <c r="T35"/>
      <c r="U35"/>
    </row>
    <row r="36" spans="1:21" s="21" customFormat="1" ht="26.25" customHeight="1">
      <c r="A36" s="33"/>
      <c r="B36" s="280" t="s">
        <v>164</v>
      </c>
      <c r="C36" s="120" t="s">
        <v>172</v>
      </c>
      <c r="D36" s="276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59">
        <f t="shared" si="7"/>
        <v>0</v>
      </c>
      <c r="R36" s="25"/>
      <c r="S36"/>
      <c r="T36"/>
      <c r="U36"/>
    </row>
    <row r="37" spans="1:21" s="21" customFormat="1" ht="26.25" customHeight="1">
      <c r="A37" s="33"/>
      <c r="B37" s="280" t="s">
        <v>165</v>
      </c>
      <c r="C37" s="120" t="s">
        <v>173</v>
      </c>
      <c r="D37" s="27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59">
        <f t="shared" si="7"/>
        <v>0</v>
      </c>
      <c r="R37" s="25"/>
      <c r="S37"/>
      <c r="T37"/>
      <c r="U37"/>
    </row>
    <row r="38" spans="1:21" s="21" customFormat="1" ht="26.25" customHeight="1">
      <c r="A38" s="33"/>
      <c r="B38" s="280" t="s">
        <v>166</v>
      </c>
      <c r="C38" s="120" t="s">
        <v>174</v>
      </c>
      <c r="D38" s="27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59">
        <f t="shared" si="7"/>
        <v>0</v>
      </c>
      <c r="R38" s="25"/>
      <c r="S38"/>
      <c r="T38"/>
      <c r="U38"/>
    </row>
    <row r="39" spans="1:21" s="21" customFormat="1" ht="26.25" customHeight="1">
      <c r="A39" s="33"/>
      <c r="B39" s="280" t="s">
        <v>167</v>
      </c>
      <c r="C39" s="120" t="s">
        <v>175</v>
      </c>
      <c r="D39" s="27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59">
        <f t="shared" si="7"/>
        <v>0</v>
      </c>
      <c r="R39" s="25"/>
      <c r="S39"/>
      <c r="T39"/>
      <c r="U39"/>
    </row>
    <row r="40" spans="1:21" s="21" customFormat="1" ht="26.25" customHeight="1">
      <c r="A40" s="33"/>
      <c r="B40" s="280" t="s">
        <v>168</v>
      </c>
      <c r="C40" s="120" t="s">
        <v>176</v>
      </c>
      <c r="D40" s="27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59">
        <f t="shared" si="7"/>
        <v>0</v>
      </c>
      <c r="R40" s="25"/>
      <c r="S40"/>
      <c r="T40"/>
      <c r="U40"/>
    </row>
    <row r="41" spans="1:21" s="21" customFormat="1" ht="26.25" customHeight="1">
      <c r="A41" s="33"/>
      <c r="B41" s="280" t="s">
        <v>169</v>
      </c>
      <c r="C41" s="120" t="s">
        <v>177</v>
      </c>
      <c r="D41" s="27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59">
        <f>SUM(E41:P41)</f>
        <v>0</v>
      </c>
      <c r="R41" s="25"/>
      <c r="S41"/>
      <c r="T41"/>
      <c r="U41"/>
    </row>
    <row r="42" spans="1:21" s="21" customFormat="1" ht="26.25" customHeight="1">
      <c r="A42" s="33"/>
      <c r="B42" s="282" t="s">
        <v>36</v>
      </c>
      <c r="C42" s="275" t="s">
        <v>183</v>
      </c>
      <c r="D42" s="276"/>
      <c r="E42" s="245">
        <f>E31-E32</f>
        <v>0</v>
      </c>
      <c r="F42" s="245">
        <f aca="true" t="shared" si="10" ref="F42:O42">F31-F32</f>
        <v>0</v>
      </c>
      <c r="G42" s="245">
        <f t="shared" si="10"/>
        <v>0</v>
      </c>
      <c r="H42" s="245">
        <f t="shared" si="10"/>
        <v>0</v>
      </c>
      <c r="I42" s="245">
        <f t="shared" si="10"/>
        <v>0</v>
      </c>
      <c r="J42" s="245">
        <f t="shared" si="10"/>
        <v>0</v>
      </c>
      <c r="K42" s="245">
        <f t="shared" si="10"/>
        <v>0</v>
      </c>
      <c r="L42" s="245">
        <f t="shared" si="10"/>
        <v>0</v>
      </c>
      <c r="M42" s="245">
        <f t="shared" si="10"/>
        <v>0</v>
      </c>
      <c r="N42" s="245">
        <f t="shared" si="10"/>
        <v>0</v>
      </c>
      <c r="O42" s="245">
        <f t="shared" si="10"/>
        <v>0</v>
      </c>
      <c r="P42" s="245">
        <f>P31-P32</f>
        <v>0</v>
      </c>
      <c r="Q42" s="246">
        <f>SUM(E42:P42)</f>
        <v>0</v>
      </c>
      <c r="R42" s="25"/>
      <c r="S42"/>
      <c r="T42"/>
      <c r="U42"/>
    </row>
    <row r="43" spans="1:21" s="21" customFormat="1" ht="26.25" customHeight="1">
      <c r="A43" s="33"/>
      <c r="B43" s="274" t="s">
        <v>37</v>
      </c>
      <c r="C43" s="275" t="s">
        <v>178</v>
      </c>
      <c r="D43" s="276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 aca="true" t="shared" si="11" ref="H43:O43">H44-H45+H46</f>
        <v>0</v>
      </c>
      <c r="I43" s="245">
        <f t="shared" si="11"/>
        <v>0</v>
      </c>
      <c r="J43" s="245">
        <f t="shared" si="11"/>
        <v>0</v>
      </c>
      <c r="K43" s="245">
        <f t="shared" si="11"/>
        <v>0</v>
      </c>
      <c r="L43" s="245">
        <f t="shared" si="11"/>
        <v>0</v>
      </c>
      <c r="M43" s="245">
        <f t="shared" si="11"/>
        <v>0</v>
      </c>
      <c r="N43" s="245">
        <f t="shared" si="11"/>
        <v>0</v>
      </c>
      <c r="O43" s="245">
        <f t="shared" si="11"/>
        <v>0</v>
      </c>
      <c r="P43" s="245">
        <f>P44-P45+P46</f>
        <v>0</v>
      </c>
      <c r="Q43" s="246">
        <f>Q44-Q45+Q46</f>
        <v>0</v>
      </c>
      <c r="R43" s="25"/>
      <c r="S43"/>
      <c r="T43"/>
      <c r="U43"/>
    </row>
    <row r="44" spans="1:21" s="12" customFormat="1" ht="26.25" customHeight="1">
      <c r="A44" s="32"/>
      <c r="B44" s="277"/>
      <c r="C44" s="120" t="s">
        <v>184</v>
      </c>
      <c r="D44" s="276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9">
        <f aca="true" t="shared" si="12" ref="Q44:Q49">SUM(E44:P44)</f>
        <v>0</v>
      </c>
      <c r="R44" s="25"/>
      <c r="S44"/>
      <c r="T44"/>
      <c r="U44"/>
    </row>
    <row r="45" spans="1:21" s="12" customFormat="1" ht="26.25" customHeight="1">
      <c r="A45" s="32"/>
      <c r="B45" s="277"/>
      <c r="C45" s="120" t="s">
        <v>185</v>
      </c>
      <c r="D45" s="276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9">
        <f t="shared" si="12"/>
        <v>0</v>
      </c>
      <c r="R45" s="25"/>
      <c r="S45"/>
      <c r="T45"/>
      <c r="U45"/>
    </row>
    <row r="46" spans="1:21" s="12" customFormat="1" ht="26.25" customHeight="1">
      <c r="A46" s="32"/>
      <c r="B46" s="277"/>
      <c r="C46" s="120" t="s">
        <v>220</v>
      </c>
      <c r="D46" s="276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9">
        <f t="shared" si="12"/>
        <v>0</v>
      </c>
      <c r="R46" s="25"/>
      <c r="S46"/>
      <c r="T46"/>
      <c r="U46"/>
    </row>
    <row r="47" spans="1:21" s="12" customFormat="1" ht="26.25" customHeight="1">
      <c r="A47" s="32"/>
      <c r="B47" s="277" t="s">
        <v>38</v>
      </c>
      <c r="C47" s="120" t="s">
        <v>83</v>
      </c>
      <c r="D47" s="276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9">
        <f t="shared" si="12"/>
        <v>0</v>
      </c>
      <c r="R47" s="25"/>
      <c r="S47"/>
      <c r="T47"/>
      <c r="U47"/>
    </row>
    <row r="48" spans="1:21" s="12" customFormat="1" ht="26.25" customHeight="1">
      <c r="A48" s="32"/>
      <c r="B48" s="277" t="s">
        <v>39</v>
      </c>
      <c r="C48" s="120" t="s">
        <v>84</v>
      </c>
      <c r="D48" s="276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9">
        <f t="shared" si="12"/>
        <v>0</v>
      </c>
      <c r="R48" s="25"/>
      <c r="S48"/>
      <c r="T48"/>
      <c r="U48"/>
    </row>
    <row r="49" spans="1:21" s="12" customFormat="1" ht="26.25" customHeight="1">
      <c r="A49" s="32"/>
      <c r="B49" s="277" t="s">
        <v>102</v>
      </c>
      <c r="C49" s="120" t="s">
        <v>85</v>
      </c>
      <c r="D49" s="276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9">
        <f t="shared" si="12"/>
        <v>0</v>
      </c>
      <c r="R49" s="25"/>
      <c r="S49"/>
      <c r="T49"/>
      <c r="U49"/>
    </row>
    <row r="50" spans="1:21" s="21" customFormat="1" ht="26.25" customHeight="1">
      <c r="A50" s="33"/>
      <c r="B50" s="274" t="s">
        <v>103</v>
      </c>
      <c r="C50" s="275" t="s">
        <v>179</v>
      </c>
      <c r="D50" s="276"/>
      <c r="E50" s="245">
        <f>E43+E47+E48+E49</f>
        <v>0</v>
      </c>
      <c r="F50" s="245">
        <f aca="true" t="shared" si="13" ref="F50:O50">F43+F47+F48+F49</f>
        <v>0</v>
      </c>
      <c r="G50" s="245">
        <f t="shared" si="13"/>
        <v>0</v>
      </c>
      <c r="H50" s="245">
        <f t="shared" si="13"/>
        <v>0</v>
      </c>
      <c r="I50" s="245">
        <f t="shared" si="13"/>
        <v>0</v>
      </c>
      <c r="J50" s="245">
        <f t="shared" si="13"/>
        <v>0</v>
      </c>
      <c r="K50" s="245">
        <f t="shared" si="13"/>
        <v>0</v>
      </c>
      <c r="L50" s="245">
        <f t="shared" si="13"/>
        <v>0</v>
      </c>
      <c r="M50" s="245">
        <f t="shared" si="13"/>
        <v>0</v>
      </c>
      <c r="N50" s="245">
        <f t="shared" si="13"/>
        <v>0</v>
      </c>
      <c r="O50" s="245">
        <f t="shared" si="13"/>
        <v>0</v>
      </c>
      <c r="P50" s="245">
        <f>P43+P47+P48+P49</f>
        <v>0</v>
      </c>
      <c r="Q50" s="246">
        <f>Q43+Q47+Q48+Q49</f>
        <v>0</v>
      </c>
      <c r="R50" s="25"/>
      <c r="S50"/>
      <c r="T50"/>
      <c r="U50"/>
    </row>
    <row r="51" spans="1:21" s="17" customFormat="1" ht="36" customHeight="1">
      <c r="A51" s="30"/>
      <c r="B51" s="177" t="s">
        <v>86</v>
      </c>
      <c r="C51" s="176" t="s">
        <v>180</v>
      </c>
      <c r="D51" s="179"/>
      <c r="E51" s="183">
        <f>E42-E50</f>
        <v>0</v>
      </c>
      <c r="F51" s="183">
        <f>F42-F50</f>
        <v>0</v>
      </c>
      <c r="G51" s="183">
        <f aca="true" t="shared" si="14" ref="G51:P51">G42-G50</f>
        <v>0</v>
      </c>
      <c r="H51" s="183">
        <f t="shared" si="14"/>
        <v>0</v>
      </c>
      <c r="I51" s="183">
        <f t="shared" si="14"/>
        <v>0</v>
      </c>
      <c r="J51" s="183">
        <f t="shared" si="14"/>
        <v>0</v>
      </c>
      <c r="K51" s="183">
        <f t="shared" si="14"/>
        <v>0</v>
      </c>
      <c r="L51" s="183">
        <f t="shared" si="14"/>
        <v>0</v>
      </c>
      <c r="M51" s="183">
        <f t="shared" si="14"/>
        <v>0</v>
      </c>
      <c r="N51" s="183">
        <f t="shared" si="14"/>
        <v>0</v>
      </c>
      <c r="O51" s="183">
        <f t="shared" si="14"/>
        <v>0</v>
      </c>
      <c r="P51" s="183">
        <f t="shared" si="14"/>
        <v>0</v>
      </c>
      <c r="Q51" s="184">
        <f>SUM(E51:P51)</f>
        <v>0</v>
      </c>
      <c r="R51" s="25"/>
      <c r="S51"/>
      <c r="T51"/>
      <c r="U51"/>
    </row>
    <row r="52" spans="1:22" s="21" customFormat="1" ht="26.25" customHeight="1">
      <c r="A52" s="33"/>
      <c r="B52" s="274" t="s">
        <v>88</v>
      </c>
      <c r="C52" s="275" t="s">
        <v>24</v>
      </c>
      <c r="D52" s="276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6"/>
      <c r="R52" s="25"/>
      <c r="S52"/>
      <c r="T52"/>
      <c r="U52"/>
      <c r="V52" s="22"/>
    </row>
    <row r="53" spans="1:21" s="17" customFormat="1" ht="26.25" customHeight="1">
      <c r="A53" s="30"/>
      <c r="B53" s="180" t="s">
        <v>87</v>
      </c>
      <c r="C53" s="176" t="s">
        <v>181</v>
      </c>
      <c r="D53" s="179"/>
      <c r="E53" s="142">
        <f>E26+E51</f>
        <v>0</v>
      </c>
      <c r="F53" s="142">
        <f aca="true" t="shared" si="15" ref="F53:O53">F26+F51</f>
        <v>0</v>
      </c>
      <c r="G53" s="142">
        <f t="shared" si="15"/>
        <v>0</v>
      </c>
      <c r="H53" s="142">
        <f t="shared" si="15"/>
        <v>0</v>
      </c>
      <c r="I53" s="142">
        <f t="shared" si="15"/>
        <v>0</v>
      </c>
      <c r="J53" s="142">
        <f t="shared" si="15"/>
        <v>0</v>
      </c>
      <c r="K53" s="142">
        <f t="shared" si="15"/>
        <v>0</v>
      </c>
      <c r="L53" s="142">
        <f t="shared" si="15"/>
        <v>0</v>
      </c>
      <c r="M53" s="142">
        <f t="shared" si="15"/>
        <v>0</v>
      </c>
      <c r="N53" s="142">
        <f t="shared" si="15"/>
        <v>0</v>
      </c>
      <c r="O53" s="142">
        <f t="shared" si="15"/>
        <v>0</v>
      </c>
      <c r="P53" s="142">
        <f>P26+P51</f>
        <v>0</v>
      </c>
      <c r="Q53" s="143">
        <f>Q26+Q51</f>
        <v>0</v>
      </c>
      <c r="R53" s="25"/>
      <c r="S53"/>
      <c r="T53"/>
      <c r="U53"/>
    </row>
    <row r="54" spans="1:28" s="12" customFormat="1" ht="26.25" customHeight="1">
      <c r="A54" s="35"/>
      <c r="B54" s="177" t="s">
        <v>70</v>
      </c>
      <c r="C54" s="80" t="s">
        <v>69</v>
      </c>
      <c r="D54" s="296">
        <f>'FN An 2 I '!Q55</f>
        <v>0</v>
      </c>
      <c r="E54" s="183">
        <f>D54</f>
        <v>0</v>
      </c>
      <c r="F54" s="183">
        <f aca="true" t="shared" si="16" ref="F54:P54">E55</f>
        <v>0</v>
      </c>
      <c r="G54" s="183">
        <f t="shared" si="16"/>
        <v>0</v>
      </c>
      <c r="H54" s="183">
        <f>G55</f>
        <v>0</v>
      </c>
      <c r="I54" s="183">
        <f t="shared" si="16"/>
        <v>0</v>
      </c>
      <c r="J54" s="183">
        <f t="shared" si="16"/>
        <v>0</v>
      </c>
      <c r="K54" s="183">
        <f t="shared" si="16"/>
        <v>0</v>
      </c>
      <c r="L54" s="183">
        <f t="shared" si="16"/>
        <v>0</v>
      </c>
      <c r="M54" s="183">
        <f t="shared" si="16"/>
        <v>0</v>
      </c>
      <c r="N54" s="183">
        <f t="shared" si="16"/>
        <v>0</v>
      </c>
      <c r="O54" s="183">
        <f t="shared" si="16"/>
        <v>0</v>
      </c>
      <c r="P54" s="183">
        <f t="shared" si="16"/>
        <v>0</v>
      </c>
      <c r="Q54" s="184">
        <f>D54</f>
        <v>0</v>
      </c>
      <c r="R54" s="25"/>
      <c r="S54"/>
      <c r="T54"/>
      <c r="U54"/>
      <c r="V54" s="23"/>
      <c r="W54" s="23"/>
      <c r="X54" s="23"/>
      <c r="Y54" s="23"/>
      <c r="Z54" s="23"/>
      <c r="AA54" s="23"/>
      <c r="AB54" s="23"/>
    </row>
    <row r="55" spans="1:21" s="17" customFormat="1" ht="30" customHeight="1" thickBot="1">
      <c r="A55" s="36"/>
      <c r="B55" s="181" t="s">
        <v>182</v>
      </c>
      <c r="C55" s="182" t="s">
        <v>186</v>
      </c>
      <c r="D55" s="147">
        <f>SUM(D54)</f>
        <v>0</v>
      </c>
      <c r="E55" s="147">
        <f>E53+E54</f>
        <v>0</v>
      </c>
      <c r="F55" s="147">
        <f>F53+F54</f>
        <v>0</v>
      </c>
      <c r="G55" s="147">
        <f aca="true" t="shared" si="17" ref="G55:O55">G53+G54</f>
        <v>0</v>
      </c>
      <c r="H55" s="147">
        <f t="shared" si="17"/>
        <v>0</v>
      </c>
      <c r="I55" s="147">
        <f t="shared" si="17"/>
        <v>0</v>
      </c>
      <c r="J55" s="147">
        <f t="shared" si="17"/>
        <v>0</v>
      </c>
      <c r="K55" s="147">
        <f t="shared" si="17"/>
        <v>0</v>
      </c>
      <c r="L55" s="147">
        <f t="shared" si="17"/>
        <v>0</v>
      </c>
      <c r="M55" s="147">
        <f t="shared" si="17"/>
        <v>0</v>
      </c>
      <c r="N55" s="147">
        <f t="shared" si="17"/>
        <v>0</v>
      </c>
      <c r="O55" s="147">
        <f t="shared" si="17"/>
        <v>0</v>
      </c>
      <c r="P55" s="147">
        <f>P53+P54</f>
        <v>0</v>
      </c>
      <c r="Q55" s="148">
        <f>Q53+Q54</f>
        <v>0</v>
      </c>
      <c r="R55" s="25"/>
      <c r="S55"/>
      <c r="T55"/>
      <c r="U55"/>
    </row>
    <row r="56" spans="1:21" s="12" customFormat="1" ht="12.75">
      <c r="A56" s="26"/>
      <c r="B56" s="3"/>
      <c r="C56" s="4" t="s">
        <v>22</v>
      </c>
      <c r="D56" s="4"/>
      <c r="E56" s="8"/>
      <c r="F56" s="8"/>
      <c r="G56" s="8"/>
      <c r="H56" s="8"/>
      <c r="I56" s="8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heetProtection/>
  <mergeCells count="8">
    <mergeCell ref="B3:O3"/>
    <mergeCell ref="C27:Q27"/>
    <mergeCell ref="E5:P5"/>
    <mergeCell ref="Q6:Q7"/>
    <mergeCell ref="C7:P7"/>
    <mergeCell ref="B4:Q4"/>
    <mergeCell ref="P2:Q3"/>
    <mergeCell ref="B2:O2"/>
  </mergeCells>
  <dataValidations count="2">
    <dataValidation type="custom" allowBlank="1" showInputMessage="1" showErrorMessage="1" sqref="Q48 V48:IV48 A48">
      <formula1>0</formula1>
    </dataValidation>
    <dataValidation allowBlank="1" showInputMessage="1" showErrorMessage="1" promptTitle="Atentie!" prompt="Continutul celulelor nu poate fi modificat!" sqref="P2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0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56"/>
    <pageSetUpPr fitToPage="1"/>
  </sheetPr>
  <dimension ref="A1:T96"/>
  <sheetViews>
    <sheetView showGridLines="0" showZeros="0" zoomScale="75" zoomScaleNormal="75" zoomScaleSheetLayoutView="50" zoomScalePageLayoutView="0" workbookViewId="0" topLeftCell="A44">
      <selection activeCell="B2" sqref="B2:I55"/>
    </sheetView>
  </sheetViews>
  <sheetFormatPr defaultColWidth="0" defaultRowHeight="12.75"/>
  <cols>
    <col min="1" max="1" width="2.57421875" style="168" customWidth="1"/>
    <col min="2" max="2" width="3.421875" style="6" customWidth="1"/>
    <col min="3" max="3" width="55.140625" style="169" customWidth="1"/>
    <col min="4" max="4" width="17.57421875" style="169" customWidth="1"/>
    <col min="5" max="9" width="17.28125" style="168" customWidth="1"/>
    <col min="10" max="13" width="12.7109375" style="139" customWidth="1"/>
    <col min="14" max="14" width="9.421875" style="168" hidden="1" customWidth="1"/>
    <col min="15" max="16384" width="0" style="168" hidden="1" customWidth="1"/>
  </cols>
  <sheetData>
    <row r="1" spans="1:13" s="154" customFormat="1" ht="13.5" thickBot="1">
      <c r="A1" s="152"/>
      <c r="B1" s="9"/>
      <c r="C1" s="153"/>
      <c r="D1" s="153"/>
      <c r="E1" s="152"/>
      <c r="F1" s="152"/>
      <c r="G1" s="152"/>
      <c r="H1" s="152"/>
      <c r="I1" s="152"/>
      <c r="J1" s="193"/>
      <c r="K1" s="193"/>
      <c r="L1" s="193"/>
      <c r="M1" s="193"/>
    </row>
    <row r="2" spans="1:13" s="13" customFormat="1" ht="15.75">
      <c r="A2" s="152"/>
      <c r="B2" s="378" t="s">
        <v>154</v>
      </c>
      <c r="C2" s="379"/>
      <c r="D2" s="379"/>
      <c r="E2" s="379"/>
      <c r="F2" s="379"/>
      <c r="G2" s="379"/>
      <c r="H2" s="403" t="s">
        <v>233</v>
      </c>
      <c r="I2" s="404"/>
      <c r="J2" s="194"/>
      <c r="K2" s="190"/>
      <c r="L2" s="190"/>
      <c r="M2" s="190"/>
    </row>
    <row r="3" spans="1:13" s="13" customFormat="1" ht="23.25" customHeight="1">
      <c r="A3" s="152"/>
      <c r="B3" s="394" t="s">
        <v>244</v>
      </c>
      <c r="C3" s="395"/>
      <c r="D3" s="395"/>
      <c r="E3" s="395"/>
      <c r="F3" s="395"/>
      <c r="G3" s="395"/>
      <c r="H3" s="405"/>
      <c r="I3" s="406"/>
      <c r="J3" s="194"/>
      <c r="K3" s="190"/>
      <c r="L3" s="190"/>
      <c r="M3" s="190"/>
    </row>
    <row r="4" spans="1:13" s="13" customFormat="1" ht="15.75">
      <c r="A4" s="152"/>
      <c r="B4" s="400"/>
      <c r="C4" s="401"/>
      <c r="D4" s="401"/>
      <c r="E4" s="401"/>
      <c r="F4" s="401"/>
      <c r="G4" s="401"/>
      <c r="H4" s="401"/>
      <c r="I4" s="402"/>
      <c r="J4" s="194"/>
      <c r="K4" s="190"/>
      <c r="L4" s="190"/>
      <c r="M4" s="190"/>
    </row>
    <row r="5" spans="1:13" s="13" customFormat="1" ht="15.75">
      <c r="A5" s="28"/>
      <c r="B5" s="175"/>
      <c r="C5" s="197" t="s">
        <v>146</v>
      </c>
      <c r="D5" s="197"/>
      <c r="E5" s="398"/>
      <c r="F5" s="398"/>
      <c r="G5" s="398"/>
      <c r="H5" s="398"/>
      <c r="I5" s="399"/>
      <c r="J5" s="194"/>
      <c r="K5" s="195"/>
      <c r="L5" s="195"/>
      <c r="M5" s="195"/>
    </row>
    <row r="6" spans="1:13" s="13" customFormat="1" ht="24" customHeight="1">
      <c r="A6" s="28"/>
      <c r="B6" s="204"/>
      <c r="C6" s="39" t="s">
        <v>6</v>
      </c>
      <c r="D6" s="178"/>
      <c r="E6" s="66" t="s">
        <v>28</v>
      </c>
      <c r="F6" s="66" t="s">
        <v>29</v>
      </c>
      <c r="G6" s="66" t="s">
        <v>104</v>
      </c>
      <c r="H6" s="66" t="s">
        <v>105</v>
      </c>
      <c r="I6" s="205" t="s">
        <v>106</v>
      </c>
      <c r="J6" s="194"/>
      <c r="K6" s="195"/>
      <c r="L6" s="195"/>
      <c r="M6" s="195"/>
    </row>
    <row r="7" spans="1:13" s="14" customFormat="1" ht="24" customHeight="1">
      <c r="A7" s="29"/>
      <c r="B7" s="180" t="s">
        <v>19</v>
      </c>
      <c r="C7" s="396" t="s">
        <v>20</v>
      </c>
      <c r="D7" s="396"/>
      <c r="E7" s="396"/>
      <c r="F7" s="396"/>
      <c r="G7" s="396"/>
      <c r="H7" s="396"/>
      <c r="I7" s="397"/>
      <c r="J7" s="194"/>
      <c r="K7" s="195"/>
      <c r="L7" s="195"/>
      <c r="M7" s="195"/>
    </row>
    <row r="8" spans="1:13" s="200" customFormat="1" ht="26.25" customHeight="1">
      <c r="A8" s="199"/>
      <c r="B8" s="274" t="s">
        <v>21</v>
      </c>
      <c r="C8" s="275" t="s">
        <v>73</v>
      </c>
      <c r="D8" s="283"/>
      <c r="E8" s="245">
        <f>SUM(E9:E11)+E14</f>
        <v>0</v>
      </c>
      <c r="F8" s="245">
        <f>SUM(F9:F11)+F14</f>
        <v>0</v>
      </c>
      <c r="G8" s="245">
        <f>SUM(G9:G11)+G14</f>
        <v>0</v>
      </c>
      <c r="H8" s="245">
        <f>SUM(H9:H11)+H14</f>
        <v>0</v>
      </c>
      <c r="I8" s="246">
        <f>SUM(I9:I11)+I14</f>
        <v>0</v>
      </c>
      <c r="J8" s="194"/>
      <c r="K8" s="195"/>
      <c r="L8" s="195"/>
      <c r="M8" s="195"/>
    </row>
    <row r="9" spans="1:13" s="202" customFormat="1" ht="26.25" customHeight="1">
      <c r="A9" s="201"/>
      <c r="B9" s="277"/>
      <c r="C9" s="120" t="s">
        <v>155</v>
      </c>
      <c r="D9" s="283"/>
      <c r="E9" s="54"/>
      <c r="F9" s="54"/>
      <c r="G9" s="54"/>
      <c r="H9" s="54"/>
      <c r="I9" s="56"/>
      <c r="J9" s="194"/>
      <c r="K9" s="195"/>
      <c r="L9" s="195"/>
      <c r="M9" s="195"/>
    </row>
    <row r="10" spans="1:13" s="202" customFormat="1" ht="26.25" customHeight="1">
      <c r="A10" s="201"/>
      <c r="B10" s="277"/>
      <c r="C10" s="120" t="s">
        <v>55</v>
      </c>
      <c r="D10" s="283"/>
      <c r="E10" s="54"/>
      <c r="F10" s="54"/>
      <c r="G10" s="54"/>
      <c r="H10" s="54"/>
      <c r="I10" s="56"/>
      <c r="J10" s="194"/>
      <c r="K10" s="195"/>
      <c r="L10" s="195"/>
      <c r="M10" s="195"/>
    </row>
    <row r="11" spans="1:13" s="202" customFormat="1" ht="26.25" customHeight="1">
      <c r="A11" s="201"/>
      <c r="B11" s="277"/>
      <c r="C11" s="120" t="s">
        <v>56</v>
      </c>
      <c r="D11" s="283"/>
      <c r="E11" s="55">
        <f>SUM(E12:E13)</f>
        <v>0</v>
      </c>
      <c r="F11" s="55">
        <f>SUM(F12:F13)</f>
        <v>0</v>
      </c>
      <c r="G11" s="55">
        <f>SUM(G12:G13)</f>
        <v>0</v>
      </c>
      <c r="H11" s="55">
        <f>SUM(H12:H13)</f>
        <v>0</v>
      </c>
      <c r="I11" s="59">
        <f>SUM(I12:I13)</f>
        <v>0</v>
      </c>
      <c r="J11" s="194"/>
      <c r="K11" s="195"/>
      <c r="L11" s="195"/>
      <c r="M11" s="195"/>
    </row>
    <row r="12" spans="1:13" s="202" customFormat="1" ht="26.25" customHeight="1">
      <c r="A12" s="201"/>
      <c r="B12" s="277"/>
      <c r="C12" s="278" t="s">
        <v>241</v>
      </c>
      <c r="D12" s="284"/>
      <c r="E12" s="54"/>
      <c r="F12" s="54"/>
      <c r="G12" s="54"/>
      <c r="H12" s="54"/>
      <c r="I12" s="56"/>
      <c r="J12" s="194"/>
      <c r="K12" s="195"/>
      <c r="L12" s="195"/>
      <c r="M12" s="195"/>
    </row>
    <row r="13" spans="1:13" s="202" customFormat="1" ht="26.25" customHeight="1">
      <c r="A13" s="201"/>
      <c r="B13" s="277"/>
      <c r="C13" s="120" t="s">
        <v>214</v>
      </c>
      <c r="D13" s="284"/>
      <c r="E13" s="54"/>
      <c r="F13" s="54"/>
      <c r="G13" s="54"/>
      <c r="H13" s="54"/>
      <c r="I13" s="56"/>
      <c r="J13" s="194"/>
      <c r="K13" s="195"/>
      <c r="L13" s="195"/>
      <c r="M13" s="195"/>
    </row>
    <row r="14" spans="1:13" s="202" customFormat="1" ht="26.25" customHeight="1">
      <c r="A14" s="201"/>
      <c r="B14" s="277"/>
      <c r="C14" s="120" t="s">
        <v>187</v>
      </c>
      <c r="D14" s="283"/>
      <c r="E14" s="54"/>
      <c r="F14" s="54"/>
      <c r="G14" s="54"/>
      <c r="H14" s="54"/>
      <c r="I14" s="56"/>
      <c r="J14" s="194"/>
      <c r="K14" s="195"/>
      <c r="L14" s="195"/>
      <c r="M14" s="195"/>
    </row>
    <row r="15" spans="1:13" s="200" customFormat="1" ht="26.25" customHeight="1">
      <c r="A15" s="199"/>
      <c r="B15" s="274" t="s">
        <v>57</v>
      </c>
      <c r="C15" s="275" t="s">
        <v>136</v>
      </c>
      <c r="D15" s="283"/>
      <c r="E15" s="245">
        <f>SUM(E16:E18)</f>
        <v>0</v>
      </c>
      <c r="F15" s="245">
        <f>SUM(F16:F18)</f>
        <v>0</v>
      </c>
      <c r="G15" s="245">
        <f>SUM(G16:G18)</f>
        <v>0</v>
      </c>
      <c r="H15" s="245">
        <f>SUM(H16:H18)</f>
        <v>0</v>
      </c>
      <c r="I15" s="246">
        <f>SUM(I16:I18)</f>
        <v>0</v>
      </c>
      <c r="J15" s="194"/>
      <c r="K15" s="195"/>
      <c r="L15" s="195"/>
      <c r="M15" s="195"/>
    </row>
    <row r="16" spans="1:13" s="202" customFormat="1" ht="26.25" customHeight="1">
      <c r="A16" s="201"/>
      <c r="B16" s="277"/>
      <c r="C16" s="120" t="s">
        <v>58</v>
      </c>
      <c r="D16" s="283"/>
      <c r="E16" s="54"/>
      <c r="F16" s="54"/>
      <c r="G16" s="54"/>
      <c r="H16" s="54"/>
      <c r="I16" s="56"/>
      <c r="J16" s="194"/>
      <c r="K16" s="195"/>
      <c r="L16" s="195"/>
      <c r="M16" s="195"/>
    </row>
    <row r="17" spans="1:13" s="202" customFormat="1" ht="26.25" customHeight="1">
      <c r="A17" s="201"/>
      <c r="B17" s="277"/>
      <c r="C17" s="120" t="s">
        <v>4</v>
      </c>
      <c r="D17" s="283"/>
      <c r="E17" s="54"/>
      <c r="F17" s="54"/>
      <c r="G17" s="54"/>
      <c r="H17" s="54"/>
      <c r="I17" s="56"/>
      <c r="J17" s="194"/>
      <c r="K17" s="195"/>
      <c r="L17" s="195"/>
      <c r="M17" s="195"/>
    </row>
    <row r="18" spans="1:14" s="202" customFormat="1" ht="26.25" customHeight="1">
      <c r="A18" s="201"/>
      <c r="B18" s="277"/>
      <c r="C18" s="120" t="s">
        <v>66</v>
      </c>
      <c r="D18" s="283"/>
      <c r="E18" s="54"/>
      <c r="F18" s="54"/>
      <c r="G18" s="54"/>
      <c r="H18" s="54"/>
      <c r="I18" s="56"/>
      <c r="J18" s="194"/>
      <c r="K18" s="195"/>
      <c r="L18" s="195"/>
      <c r="M18" s="195"/>
      <c r="N18" s="203" t="e">
        <f>SUM(#REF!-#REF!-#REF!-#REF!)</f>
        <v>#REF!</v>
      </c>
    </row>
    <row r="19" spans="1:13" s="286" customFormat="1" ht="26.25" customHeight="1">
      <c r="A19" s="285"/>
      <c r="B19" s="274" t="s">
        <v>5</v>
      </c>
      <c r="C19" s="275" t="s">
        <v>138</v>
      </c>
      <c r="D19" s="283"/>
      <c r="E19" s="245">
        <f>E20+E23</f>
        <v>0</v>
      </c>
      <c r="F19" s="245">
        <f>F20+F23</f>
        <v>0</v>
      </c>
      <c r="G19" s="245">
        <f>G20+G23</f>
        <v>0</v>
      </c>
      <c r="H19" s="245">
        <f>H20+H23</f>
        <v>0</v>
      </c>
      <c r="I19" s="246">
        <f>I20+I23</f>
        <v>0</v>
      </c>
      <c r="J19" s="194"/>
      <c r="K19" s="195"/>
      <c r="L19" s="195"/>
      <c r="M19" s="195"/>
    </row>
    <row r="20" spans="1:13" s="288" customFormat="1" ht="26.25" customHeight="1">
      <c r="A20" s="287"/>
      <c r="B20" s="280"/>
      <c r="C20" s="120" t="s">
        <v>139</v>
      </c>
      <c r="D20" s="283"/>
      <c r="E20" s="121">
        <f>SUM(E21:E22)</f>
        <v>0</v>
      </c>
      <c r="F20" s="121">
        <f>SUM(F21:F22)</f>
        <v>0</v>
      </c>
      <c r="G20" s="121">
        <f>SUM(G21:G22)</f>
        <v>0</v>
      </c>
      <c r="H20" s="121">
        <f>SUM(H21:H22)</f>
        <v>0</v>
      </c>
      <c r="I20" s="122">
        <f>SUM(I21:I22)</f>
        <v>0</v>
      </c>
      <c r="J20" s="194"/>
      <c r="K20" s="195"/>
      <c r="L20" s="195"/>
      <c r="M20" s="195"/>
    </row>
    <row r="21" spans="1:13" s="189" customFormat="1" ht="26.25" customHeight="1">
      <c r="A21" s="289"/>
      <c r="B21" s="277"/>
      <c r="C21" s="278" t="s">
        <v>242</v>
      </c>
      <c r="D21" s="283"/>
      <c r="E21" s="54"/>
      <c r="F21" s="54"/>
      <c r="G21" s="54"/>
      <c r="H21" s="54"/>
      <c r="I21" s="54"/>
      <c r="J21" s="194"/>
      <c r="K21" s="195"/>
      <c r="L21" s="195"/>
      <c r="M21" s="195"/>
    </row>
    <row r="22" spans="1:13" s="189" customFormat="1" ht="26.25" customHeight="1">
      <c r="A22" s="289"/>
      <c r="B22" s="277"/>
      <c r="C22" s="278" t="s">
        <v>229</v>
      </c>
      <c r="D22" s="283"/>
      <c r="E22" s="54"/>
      <c r="F22" s="54"/>
      <c r="G22" s="54"/>
      <c r="H22" s="54"/>
      <c r="I22" s="56"/>
      <c r="J22" s="194"/>
      <c r="K22" s="195"/>
      <c r="L22" s="195"/>
      <c r="M22" s="195"/>
    </row>
    <row r="23" spans="1:13" s="288" customFormat="1" ht="26.25" customHeight="1">
      <c r="A23" s="287"/>
      <c r="B23" s="280"/>
      <c r="C23" s="120" t="s">
        <v>140</v>
      </c>
      <c r="D23" s="283"/>
      <c r="E23" s="121">
        <f>SUM(E24:E25)</f>
        <v>0</v>
      </c>
      <c r="F23" s="121">
        <f>SUM(F24:F25)</f>
        <v>0</v>
      </c>
      <c r="G23" s="121">
        <f>SUM(G24:G25)</f>
        <v>0</v>
      </c>
      <c r="H23" s="121">
        <f>SUM(H24:H25)</f>
        <v>0</v>
      </c>
      <c r="I23" s="122">
        <f>SUM(I24:I25)</f>
        <v>0</v>
      </c>
      <c r="J23" s="194"/>
      <c r="K23" s="195"/>
      <c r="L23" s="195"/>
      <c r="M23" s="195"/>
    </row>
    <row r="24" spans="1:13" s="189" customFormat="1" ht="26.25" customHeight="1">
      <c r="A24" s="289"/>
      <c r="B24" s="277"/>
      <c r="C24" s="120" t="s">
        <v>243</v>
      </c>
      <c r="D24" s="283"/>
      <c r="E24" s="54"/>
      <c r="F24" s="54"/>
      <c r="G24" s="54"/>
      <c r="H24" s="54"/>
      <c r="I24" s="56"/>
      <c r="J24" s="194"/>
      <c r="K24" s="195"/>
      <c r="L24" s="195"/>
      <c r="M24" s="195"/>
    </row>
    <row r="25" spans="1:13" s="189" customFormat="1" ht="26.25" customHeight="1">
      <c r="A25" s="289"/>
      <c r="B25" s="277"/>
      <c r="C25" s="120" t="s">
        <v>231</v>
      </c>
      <c r="D25" s="283"/>
      <c r="E25" s="54"/>
      <c r="F25" s="54"/>
      <c r="G25" s="54"/>
      <c r="H25" s="54"/>
      <c r="I25" s="56"/>
      <c r="J25" s="194"/>
      <c r="K25" s="195"/>
      <c r="L25" s="195"/>
      <c r="M25" s="195"/>
    </row>
    <row r="26" spans="1:13" s="290" customFormat="1" ht="32.25" customHeight="1">
      <c r="A26" s="155"/>
      <c r="B26" s="180" t="s">
        <v>141</v>
      </c>
      <c r="C26" s="197" t="s">
        <v>137</v>
      </c>
      <c r="D26" s="198"/>
      <c r="E26" s="142">
        <f>E8-E15-E19</f>
        <v>0</v>
      </c>
      <c r="F26" s="142">
        <f>F8-F15-F19</f>
        <v>0</v>
      </c>
      <c r="G26" s="142">
        <f>G8-G15-G19</f>
        <v>0</v>
      </c>
      <c r="H26" s="142">
        <f>H8-H15-H19</f>
        <v>0</v>
      </c>
      <c r="I26" s="143">
        <f>I8-I15-I19</f>
        <v>0</v>
      </c>
      <c r="J26" s="194"/>
      <c r="K26" s="195"/>
      <c r="L26" s="195"/>
      <c r="M26" s="195"/>
    </row>
    <row r="27" spans="1:13" s="161" customFormat="1" ht="25.5" customHeight="1">
      <c r="A27" s="160"/>
      <c r="B27" s="180" t="s">
        <v>31</v>
      </c>
      <c r="C27" s="396" t="s">
        <v>142</v>
      </c>
      <c r="D27" s="396"/>
      <c r="E27" s="396"/>
      <c r="F27" s="396"/>
      <c r="G27" s="396"/>
      <c r="H27" s="396"/>
      <c r="I27" s="397"/>
      <c r="J27" s="194"/>
      <c r="K27" s="195"/>
      <c r="L27" s="195"/>
      <c r="M27" s="195"/>
    </row>
    <row r="28" spans="1:13" s="286" customFormat="1" ht="26.25" customHeight="1">
      <c r="A28" s="285"/>
      <c r="B28" s="277" t="s">
        <v>30</v>
      </c>
      <c r="C28" s="120" t="s">
        <v>157</v>
      </c>
      <c r="D28" s="283"/>
      <c r="E28" s="117"/>
      <c r="F28" s="117"/>
      <c r="G28" s="117"/>
      <c r="H28" s="117"/>
      <c r="I28" s="117"/>
      <c r="J28" s="194"/>
      <c r="K28" s="195"/>
      <c r="L28" s="195"/>
      <c r="M28" s="195"/>
    </row>
    <row r="29" spans="1:13" s="189" customFormat="1" ht="26.25" customHeight="1">
      <c r="A29" s="289"/>
      <c r="B29" s="277" t="s">
        <v>32</v>
      </c>
      <c r="C29" s="120" t="s">
        <v>143</v>
      </c>
      <c r="D29" s="283"/>
      <c r="E29" s="54"/>
      <c r="F29" s="117"/>
      <c r="G29" s="117"/>
      <c r="H29" s="117"/>
      <c r="I29" s="244"/>
      <c r="J29" s="194"/>
      <c r="K29" s="195"/>
      <c r="L29" s="195"/>
      <c r="M29" s="195"/>
    </row>
    <row r="30" spans="1:13" s="189" customFormat="1" ht="26.25" customHeight="1">
      <c r="A30" s="289"/>
      <c r="B30" s="277" t="s">
        <v>33</v>
      </c>
      <c r="C30" s="120" t="s">
        <v>35</v>
      </c>
      <c r="D30" s="283"/>
      <c r="E30" s="54"/>
      <c r="F30" s="54"/>
      <c r="G30" s="54"/>
      <c r="H30" s="54"/>
      <c r="I30" s="56"/>
      <c r="J30" s="194"/>
      <c r="K30" s="195"/>
      <c r="L30" s="195"/>
      <c r="M30" s="195"/>
    </row>
    <row r="31" spans="1:13" s="189" customFormat="1" ht="26.25" customHeight="1">
      <c r="A31" s="289"/>
      <c r="B31" s="274" t="s">
        <v>34</v>
      </c>
      <c r="C31" s="275" t="s">
        <v>158</v>
      </c>
      <c r="D31" s="283"/>
      <c r="E31" s="245">
        <f>SUM(E28:E30)</f>
        <v>0</v>
      </c>
      <c r="F31" s="245">
        <f>SUM(F28:F30)</f>
        <v>0</v>
      </c>
      <c r="G31" s="245">
        <f>SUM(G28:G30)</f>
        <v>0</v>
      </c>
      <c r="H31" s="245">
        <f>SUM(H28:H30)</f>
        <v>0</v>
      </c>
      <c r="I31" s="246">
        <f>SUM(I28:I30)</f>
        <v>0</v>
      </c>
      <c r="J31" s="194"/>
      <c r="K31" s="195"/>
      <c r="L31" s="195"/>
      <c r="M31" s="195"/>
    </row>
    <row r="32" spans="1:13" s="189" customFormat="1" ht="26.25" customHeight="1">
      <c r="A32" s="289"/>
      <c r="B32" s="274" t="s">
        <v>19</v>
      </c>
      <c r="C32" s="275" t="s">
        <v>159</v>
      </c>
      <c r="D32" s="283"/>
      <c r="E32" s="245">
        <f>SUM(E33:E41)</f>
        <v>0</v>
      </c>
      <c r="F32" s="245">
        <f>SUM(F33:F41)</f>
        <v>0</v>
      </c>
      <c r="G32" s="245">
        <f>SUM(G33:G41)</f>
        <v>0</v>
      </c>
      <c r="H32" s="245">
        <f>SUM(H33:H41)</f>
        <v>0</v>
      </c>
      <c r="I32" s="246">
        <f>SUM(I33:I41)</f>
        <v>0</v>
      </c>
      <c r="J32" s="194"/>
      <c r="K32" s="195"/>
      <c r="L32" s="195"/>
      <c r="M32" s="195"/>
    </row>
    <row r="33" spans="1:13" s="189" customFormat="1" ht="26.25" customHeight="1">
      <c r="A33" s="289"/>
      <c r="B33" s="277" t="s">
        <v>160</v>
      </c>
      <c r="C33" s="120" t="s">
        <v>161</v>
      </c>
      <c r="D33" s="283"/>
      <c r="E33" s="117"/>
      <c r="F33" s="117"/>
      <c r="G33" s="117"/>
      <c r="H33" s="117"/>
      <c r="I33" s="244"/>
      <c r="J33" s="194"/>
      <c r="K33" s="195"/>
      <c r="L33" s="195"/>
      <c r="M33" s="195"/>
    </row>
    <row r="34" spans="1:13" s="189" customFormat="1" ht="26.25" customHeight="1">
      <c r="A34" s="289"/>
      <c r="B34" s="277" t="s">
        <v>162</v>
      </c>
      <c r="C34" s="120" t="s">
        <v>170</v>
      </c>
      <c r="D34" s="283"/>
      <c r="E34" s="117"/>
      <c r="F34" s="117"/>
      <c r="G34" s="117"/>
      <c r="H34" s="117"/>
      <c r="I34" s="244"/>
      <c r="J34" s="194"/>
      <c r="K34" s="195"/>
      <c r="L34" s="195"/>
      <c r="M34" s="195"/>
    </row>
    <row r="35" spans="1:13" s="189" customFormat="1" ht="26.25" customHeight="1">
      <c r="A35" s="289"/>
      <c r="B35" s="277" t="s">
        <v>163</v>
      </c>
      <c r="C35" s="120" t="s">
        <v>188</v>
      </c>
      <c r="D35" s="283"/>
      <c r="E35" s="117"/>
      <c r="F35" s="117"/>
      <c r="G35" s="117"/>
      <c r="H35" s="117"/>
      <c r="I35" s="244"/>
      <c r="J35" s="194"/>
      <c r="K35" s="195"/>
      <c r="L35" s="195"/>
      <c r="M35" s="195"/>
    </row>
    <row r="36" spans="1:13" s="189" customFormat="1" ht="26.25" customHeight="1">
      <c r="A36" s="289"/>
      <c r="B36" s="277" t="s">
        <v>164</v>
      </c>
      <c r="C36" s="120" t="s">
        <v>172</v>
      </c>
      <c r="D36" s="283"/>
      <c r="E36" s="117"/>
      <c r="F36" s="54"/>
      <c r="G36" s="117"/>
      <c r="H36" s="117"/>
      <c r="I36" s="244"/>
      <c r="J36" s="194"/>
      <c r="K36" s="195"/>
      <c r="L36" s="195"/>
      <c r="M36" s="195"/>
    </row>
    <row r="37" spans="1:13" s="189" customFormat="1" ht="26.25" customHeight="1">
      <c r="A37" s="289"/>
      <c r="B37" s="277" t="s">
        <v>165</v>
      </c>
      <c r="C37" s="120" t="s">
        <v>173</v>
      </c>
      <c r="D37" s="283"/>
      <c r="E37" s="117"/>
      <c r="F37" s="117"/>
      <c r="G37" s="117"/>
      <c r="H37" s="54"/>
      <c r="I37" s="244"/>
      <c r="J37" s="194"/>
      <c r="K37" s="195"/>
      <c r="L37" s="195"/>
      <c r="M37" s="195"/>
    </row>
    <row r="38" spans="1:13" s="189" customFormat="1" ht="26.25" customHeight="1">
      <c r="A38" s="289"/>
      <c r="B38" s="277" t="s">
        <v>166</v>
      </c>
      <c r="C38" s="120" t="s">
        <v>174</v>
      </c>
      <c r="D38" s="283"/>
      <c r="E38" s="117"/>
      <c r="F38" s="117"/>
      <c r="G38" s="117"/>
      <c r="H38" s="117"/>
      <c r="I38" s="244"/>
      <c r="J38" s="194"/>
      <c r="K38" s="195"/>
      <c r="L38" s="195"/>
      <c r="M38" s="195"/>
    </row>
    <row r="39" spans="1:13" s="189" customFormat="1" ht="26.25" customHeight="1">
      <c r="A39" s="289"/>
      <c r="B39" s="277" t="s">
        <v>167</v>
      </c>
      <c r="C39" s="120" t="s">
        <v>175</v>
      </c>
      <c r="D39" s="283"/>
      <c r="E39" s="117"/>
      <c r="F39" s="117"/>
      <c r="G39" s="117"/>
      <c r="H39" s="117"/>
      <c r="I39" s="56"/>
      <c r="J39" s="194"/>
      <c r="K39" s="195"/>
      <c r="L39" s="195"/>
      <c r="M39" s="195"/>
    </row>
    <row r="40" spans="1:13" s="189" customFormat="1" ht="26.25" customHeight="1">
      <c r="A40" s="289"/>
      <c r="B40" s="277" t="s">
        <v>168</v>
      </c>
      <c r="C40" s="120" t="s">
        <v>176</v>
      </c>
      <c r="D40" s="283"/>
      <c r="E40" s="117"/>
      <c r="F40" s="117"/>
      <c r="G40" s="117"/>
      <c r="H40" s="117"/>
      <c r="I40" s="244"/>
      <c r="J40" s="194"/>
      <c r="K40" s="195"/>
      <c r="L40" s="195"/>
      <c r="M40" s="195"/>
    </row>
    <row r="41" spans="1:13" s="189" customFormat="1" ht="26.25" customHeight="1">
      <c r="A41" s="289"/>
      <c r="B41" s="277" t="s">
        <v>169</v>
      </c>
      <c r="C41" s="120" t="s">
        <v>177</v>
      </c>
      <c r="D41" s="283"/>
      <c r="E41" s="117"/>
      <c r="F41" s="117"/>
      <c r="G41" s="117"/>
      <c r="H41" s="117"/>
      <c r="I41" s="244"/>
      <c r="J41" s="194"/>
      <c r="K41" s="195"/>
      <c r="L41" s="195"/>
      <c r="M41" s="195"/>
    </row>
    <row r="42" spans="1:13" s="286" customFormat="1" ht="26.25" customHeight="1">
      <c r="A42" s="285"/>
      <c r="B42" s="274" t="s">
        <v>36</v>
      </c>
      <c r="C42" s="275" t="s">
        <v>183</v>
      </c>
      <c r="D42" s="283"/>
      <c r="E42" s="245">
        <f>E31-E32</f>
        <v>0</v>
      </c>
      <c r="F42" s="245">
        <f>F31-F32</f>
        <v>0</v>
      </c>
      <c r="G42" s="245">
        <f>G31-G32</f>
        <v>0</v>
      </c>
      <c r="H42" s="245">
        <f>H31-H32</f>
        <v>0</v>
      </c>
      <c r="I42" s="246">
        <f>I31-I32</f>
        <v>0</v>
      </c>
      <c r="J42" s="194"/>
      <c r="K42" s="195"/>
      <c r="L42" s="195"/>
      <c r="M42" s="195"/>
    </row>
    <row r="43" spans="1:13" s="286" customFormat="1" ht="26.25" customHeight="1">
      <c r="A43" s="285"/>
      <c r="B43" s="274" t="s">
        <v>37</v>
      </c>
      <c r="C43" s="275" t="s">
        <v>196</v>
      </c>
      <c r="D43" s="283"/>
      <c r="E43" s="245">
        <f>E44-E45+E46</f>
        <v>0</v>
      </c>
      <c r="F43" s="245">
        <f>F44-F45+F46</f>
        <v>0</v>
      </c>
      <c r="G43" s="245">
        <f>G44-G45+G46</f>
        <v>0</v>
      </c>
      <c r="H43" s="245">
        <f>H44-H45+H46</f>
        <v>0</v>
      </c>
      <c r="I43" s="246">
        <f>I44-I45+I46</f>
        <v>0</v>
      </c>
      <c r="J43" s="194"/>
      <c r="K43" s="195"/>
      <c r="L43" s="195"/>
      <c r="M43" s="195"/>
    </row>
    <row r="44" spans="1:13" s="189" customFormat="1" ht="26.25" customHeight="1">
      <c r="A44" s="289"/>
      <c r="B44" s="277"/>
      <c r="C44" s="120" t="s">
        <v>184</v>
      </c>
      <c r="D44" s="283"/>
      <c r="E44" s="117"/>
      <c r="F44" s="117"/>
      <c r="G44" s="117"/>
      <c r="H44" s="117"/>
      <c r="I44" s="244"/>
      <c r="J44" s="194"/>
      <c r="K44" s="195"/>
      <c r="L44" s="195"/>
      <c r="M44" s="195"/>
    </row>
    <row r="45" spans="1:13" s="189" customFormat="1" ht="26.25" customHeight="1">
      <c r="A45" s="289"/>
      <c r="B45" s="277"/>
      <c r="C45" s="120" t="s">
        <v>185</v>
      </c>
      <c r="D45" s="283"/>
      <c r="E45" s="117"/>
      <c r="F45" s="117"/>
      <c r="G45" s="54"/>
      <c r="H45" s="54"/>
      <c r="I45" s="244"/>
      <c r="J45" s="194"/>
      <c r="K45" s="195"/>
      <c r="L45" s="195"/>
      <c r="M45" s="195"/>
    </row>
    <row r="46" spans="1:13" s="189" customFormat="1" ht="26.25" customHeight="1">
      <c r="A46" s="289"/>
      <c r="B46" s="277"/>
      <c r="C46" s="120" t="s">
        <v>194</v>
      </c>
      <c r="D46" s="283"/>
      <c r="E46" s="54"/>
      <c r="F46" s="117"/>
      <c r="G46" s="117"/>
      <c r="H46" s="117"/>
      <c r="I46" s="244"/>
      <c r="J46" s="194"/>
      <c r="K46" s="195"/>
      <c r="L46" s="195"/>
      <c r="M46" s="195"/>
    </row>
    <row r="47" spans="1:13" s="189" customFormat="1" ht="26.25" customHeight="1">
      <c r="A47" s="289"/>
      <c r="B47" s="277" t="s">
        <v>38</v>
      </c>
      <c r="C47" s="120" t="s">
        <v>83</v>
      </c>
      <c r="D47" s="283"/>
      <c r="E47" s="117"/>
      <c r="F47" s="54"/>
      <c r="G47" s="54"/>
      <c r="H47" s="54"/>
      <c r="I47" s="56"/>
      <c r="J47" s="194"/>
      <c r="K47" s="195"/>
      <c r="L47" s="195"/>
      <c r="M47" s="195"/>
    </row>
    <row r="48" spans="1:13" s="189" customFormat="1" ht="26.25" customHeight="1">
      <c r="A48" s="289"/>
      <c r="B48" s="277" t="s">
        <v>39</v>
      </c>
      <c r="C48" s="120" t="s">
        <v>84</v>
      </c>
      <c r="D48" s="283"/>
      <c r="E48" s="54"/>
      <c r="F48" s="117"/>
      <c r="G48" s="117"/>
      <c r="H48" s="117"/>
      <c r="I48" s="244"/>
      <c r="J48" s="194"/>
      <c r="K48" s="195"/>
      <c r="L48" s="195"/>
      <c r="M48" s="195"/>
    </row>
    <row r="49" spans="1:13" s="189" customFormat="1" ht="26.25" customHeight="1">
      <c r="A49" s="289"/>
      <c r="B49" s="277" t="s">
        <v>102</v>
      </c>
      <c r="C49" s="120" t="s">
        <v>85</v>
      </c>
      <c r="D49" s="283"/>
      <c r="E49" s="117"/>
      <c r="F49" s="117"/>
      <c r="G49" s="117"/>
      <c r="H49" s="117"/>
      <c r="I49" s="244"/>
      <c r="J49" s="194"/>
      <c r="K49" s="195"/>
      <c r="L49" s="195"/>
      <c r="M49" s="195"/>
    </row>
    <row r="50" spans="1:13" s="286" customFormat="1" ht="26.25" customHeight="1">
      <c r="A50" s="285"/>
      <c r="B50" s="274" t="s">
        <v>103</v>
      </c>
      <c r="C50" s="275" t="s">
        <v>192</v>
      </c>
      <c r="D50" s="283"/>
      <c r="E50" s="245">
        <f>E43+E47+E48+E49</f>
        <v>0</v>
      </c>
      <c r="F50" s="245">
        <f>F43+F47+F48+F49</f>
        <v>0</v>
      </c>
      <c r="G50" s="245">
        <f>G43+G47+G48+G49</f>
        <v>0</v>
      </c>
      <c r="H50" s="245">
        <f>H43+H47+H48+H49</f>
        <v>0</v>
      </c>
      <c r="I50" s="246">
        <f>I43+I47+I48+I49</f>
        <v>0</v>
      </c>
      <c r="J50" s="194"/>
      <c r="K50" s="195"/>
      <c r="L50" s="195"/>
      <c r="M50" s="195"/>
    </row>
    <row r="51" spans="1:13" s="290" customFormat="1" ht="31.5" customHeight="1">
      <c r="A51" s="155"/>
      <c r="B51" s="180" t="s">
        <v>86</v>
      </c>
      <c r="C51" s="197" t="s">
        <v>180</v>
      </c>
      <c r="D51" s="198"/>
      <c r="E51" s="142">
        <f>E42-E50</f>
        <v>0</v>
      </c>
      <c r="F51" s="142">
        <f>F42-F50</f>
        <v>0</v>
      </c>
      <c r="G51" s="142">
        <f>G42-G50</f>
        <v>0</v>
      </c>
      <c r="H51" s="142">
        <f>H42-H50</f>
        <v>0</v>
      </c>
      <c r="I51" s="143">
        <f>I42-I50</f>
        <v>0</v>
      </c>
      <c r="J51" s="194"/>
      <c r="K51" s="195"/>
      <c r="L51" s="195"/>
      <c r="M51" s="195"/>
    </row>
    <row r="52" spans="1:13" s="286" customFormat="1" ht="26.25" customHeight="1">
      <c r="A52" s="285"/>
      <c r="B52" s="274" t="s">
        <v>88</v>
      </c>
      <c r="C52" s="275" t="s">
        <v>24</v>
      </c>
      <c r="D52" s="283"/>
      <c r="E52" s="245"/>
      <c r="F52" s="245"/>
      <c r="G52" s="245"/>
      <c r="H52" s="245"/>
      <c r="I52" s="246"/>
      <c r="J52" s="194"/>
      <c r="K52" s="195"/>
      <c r="L52" s="195"/>
      <c r="M52" s="195"/>
    </row>
    <row r="53" spans="1:13" s="290" customFormat="1" ht="26.25" customHeight="1">
      <c r="A53" s="155"/>
      <c r="B53" s="180" t="s">
        <v>87</v>
      </c>
      <c r="C53" s="197" t="s">
        <v>181</v>
      </c>
      <c r="D53" s="198"/>
      <c r="E53" s="142">
        <f>E26+E51</f>
        <v>0</v>
      </c>
      <c r="F53" s="142">
        <f>F26+F51</f>
        <v>0</v>
      </c>
      <c r="G53" s="142">
        <f>G26+G51</f>
        <v>0</v>
      </c>
      <c r="H53" s="142">
        <f>H26+H51</f>
        <v>0</v>
      </c>
      <c r="I53" s="143">
        <f>I26+I51</f>
        <v>0</v>
      </c>
      <c r="J53" s="194"/>
      <c r="K53" s="195"/>
      <c r="L53" s="195"/>
      <c r="M53" s="195"/>
    </row>
    <row r="54" spans="1:20" s="154" customFormat="1" ht="26.25" customHeight="1">
      <c r="A54" s="163"/>
      <c r="B54" s="180" t="s">
        <v>70</v>
      </c>
      <c r="C54" s="291" t="s">
        <v>134</v>
      </c>
      <c r="D54" s="298"/>
      <c r="E54" s="183">
        <f>D54</f>
        <v>0</v>
      </c>
      <c r="F54" s="183">
        <f>E55</f>
        <v>0</v>
      </c>
      <c r="G54" s="183">
        <f>F55</f>
        <v>0</v>
      </c>
      <c r="H54" s="183">
        <f>G55</f>
        <v>0</v>
      </c>
      <c r="I54" s="184">
        <f>H55</f>
        <v>0</v>
      </c>
      <c r="J54" s="194"/>
      <c r="K54" s="195"/>
      <c r="L54" s="195"/>
      <c r="M54" s="195"/>
      <c r="N54" s="164"/>
      <c r="O54" s="164"/>
      <c r="P54" s="164"/>
      <c r="Q54" s="164"/>
      <c r="R54" s="164"/>
      <c r="S54" s="164"/>
      <c r="T54" s="164"/>
    </row>
    <row r="55" spans="1:13" s="156" customFormat="1" ht="30" customHeight="1" thickBot="1">
      <c r="A55" s="165"/>
      <c r="B55" s="181" t="s">
        <v>182</v>
      </c>
      <c r="C55" s="292" t="s">
        <v>189</v>
      </c>
      <c r="D55" s="293">
        <f>SUM(D54)</f>
        <v>0</v>
      </c>
      <c r="E55" s="293">
        <f>E53+E54</f>
        <v>0</v>
      </c>
      <c r="F55" s="293">
        <f>F53+F54</f>
        <v>0</v>
      </c>
      <c r="G55" s="293">
        <f>G53+G54</f>
        <v>0</v>
      </c>
      <c r="H55" s="293">
        <f>H53+H54</f>
        <v>0</v>
      </c>
      <c r="I55" s="294">
        <f>I53+I54</f>
        <v>0</v>
      </c>
      <c r="J55" s="194"/>
      <c r="K55" s="195"/>
      <c r="L55" s="195"/>
      <c r="M55" s="195"/>
    </row>
    <row r="56" spans="1:13" s="189" customFormat="1" ht="12.75">
      <c r="A56" s="150"/>
      <c r="B56" s="185"/>
      <c r="C56" s="186" t="s">
        <v>22</v>
      </c>
      <c r="D56" s="186"/>
      <c r="E56" s="187"/>
      <c r="F56" s="187"/>
      <c r="G56" s="187"/>
      <c r="H56" s="187"/>
      <c r="I56" s="187"/>
      <c r="J56" s="188"/>
      <c r="K56" s="188"/>
      <c r="L56" s="188"/>
      <c r="M56" s="188"/>
    </row>
    <row r="57" spans="2:4" s="139" customFormat="1" ht="12.75">
      <c r="B57" s="190"/>
      <c r="C57" s="191"/>
      <c r="D57" s="191"/>
    </row>
    <row r="58" spans="2:4" s="139" customFormat="1" ht="12.75">
      <c r="B58" s="190"/>
      <c r="C58" s="191"/>
      <c r="D58" s="191"/>
    </row>
    <row r="59" spans="2:4" s="139" customFormat="1" ht="12.75">
      <c r="B59" s="190"/>
      <c r="C59" s="191"/>
      <c r="D59" s="191"/>
    </row>
    <row r="60" spans="2:4" s="139" customFormat="1" ht="12.75">
      <c r="B60" s="190"/>
      <c r="C60" s="191"/>
      <c r="D60" s="191"/>
    </row>
    <row r="61" spans="2:4" s="139" customFormat="1" ht="12.75">
      <c r="B61" s="190"/>
      <c r="C61" s="191"/>
      <c r="D61" s="191"/>
    </row>
    <row r="62" spans="2:4" s="139" customFormat="1" ht="12.75">
      <c r="B62" s="190"/>
      <c r="C62" s="191"/>
      <c r="D62" s="191"/>
    </row>
    <row r="63" spans="2:4" s="139" customFormat="1" ht="12.75">
      <c r="B63" s="190"/>
      <c r="C63" s="191"/>
      <c r="D63" s="191"/>
    </row>
    <row r="64" spans="2:4" s="139" customFormat="1" ht="12.75">
      <c r="B64" s="190"/>
      <c r="C64" s="191"/>
      <c r="D64" s="191"/>
    </row>
    <row r="65" spans="2:4" s="139" customFormat="1" ht="12.75">
      <c r="B65" s="190"/>
      <c r="C65" s="191"/>
      <c r="D65" s="191"/>
    </row>
    <row r="66" spans="2:4" s="139" customFormat="1" ht="12.75">
      <c r="B66" s="190"/>
      <c r="C66" s="191"/>
      <c r="D66" s="191"/>
    </row>
    <row r="67" spans="2:4" s="139" customFormat="1" ht="12.75">
      <c r="B67" s="190"/>
      <c r="C67" s="191"/>
      <c r="D67" s="191"/>
    </row>
    <row r="68" spans="2:4" s="139" customFormat="1" ht="12.75">
      <c r="B68" s="190"/>
      <c r="C68" s="191"/>
      <c r="D68" s="191"/>
    </row>
    <row r="69" spans="2:4" s="139" customFormat="1" ht="12.75">
      <c r="B69" s="190"/>
      <c r="C69" s="191"/>
      <c r="D69" s="191"/>
    </row>
    <row r="70" spans="2:4" s="139" customFormat="1" ht="12.75">
      <c r="B70" s="190"/>
      <c r="C70" s="191"/>
      <c r="D70" s="191"/>
    </row>
    <row r="71" spans="2:4" s="139" customFormat="1" ht="12.75">
      <c r="B71" s="190"/>
      <c r="C71" s="191"/>
      <c r="D71" s="191"/>
    </row>
    <row r="72" spans="2:4" s="139" customFormat="1" ht="12.75">
      <c r="B72" s="190"/>
      <c r="C72" s="191"/>
      <c r="D72" s="191"/>
    </row>
    <row r="73" spans="2:4" s="139" customFormat="1" ht="12.75">
      <c r="B73" s="190"/>
      <c r="C73" s="191"/>
      <c r="D73" s="191"/>
    </row>
    <row r="74" spans="2:4" s="139" customFormat="1" ht="12.75">
      <c r="B74" s="190"/>
      <c r="C74" s="191"/>
      <c r="D74" s="191"/>
    </row>
    <row r="75" spans="2:4" s="139" customFormat="1" ht="12.75">
      <c r="B75" s="190"/>
      <c r="C75" s="191"/>
      <c r="D75" s="191"/>
    </row>
    <row r="76" spans="2:4" s="139" customFormat="1" ht="12.75">
      <c r="B76" s="190"/>
      <c r="C76" s="191"/>
      <c r="D76" s="191"/>
    </row>
    <row r="77" spans="2:4" s="139" customFormat="1" ht="12.75">
      <c r="B77" s="190"/>
      <c r="C77" s="191"/>
      <c r="D77" s="191"/>
    </row>
    <row r="78" spans="2:4" s="139" customFormat="1" ht="12.75">
      <c r="B78" s="190"/>
      <c r="C78" s="191"/>
      <c r="D78" s="191"/>
    </row>
    <row r="79" spans="2:4" s="139" customFormat="1" ht="12.75">
      <c r="B79" s="190"/>
      <c r="C79" s="191"/>
      <c r="D79" s="191"/>
    </row>
    <row r="80" spans="2:4" s="139" customFormat="1" ht="12.75">
      <c r="B80" s="190"/>
      <c r="C80" s="191"/>
      <c r="D80" s="191"/>
    </row>
    <row r="81" spans="2:4" s="139" customFormat="1" ht="12.75">
      <c r="B81" s="190"/>
      <c r="C81" s="191"/>
      <c r="D81" s="191"/>
    </row>
    <row r="82" spans="2:4" s="139" customFormat="1" ht="12.75">
      <c r="B82" s="190"/>
      <c r="C82" s="191"/>
      <c r="D82" s="191"/>
    </row>
    <row r="83" spans="2:4" s="139" customFormat="1" ht="12.75">
      <c r="B83" s="190"/>
      <c r="C83" s="191"/>
      <c r="D83" s="191"/>
    </row>
    <row r="84" spans="2:4" s="139" customFormat="1" ht="12.75">
      <c r="B84" s="190"/>
      <c r="C84" s="191"/>
      <c r="D84" s="191"/>
    </row>
    <row r="85" spans="2:4" s="139" customFormat="1" ht="12.75">
      <c r="B85" s="190"/>
      <c r="C85" s="191"/>
      <c r="D85" s="191"/>
    </row>
    <row r="86" spans="2:4" s="139" customFormat="1" ht="12.75">
      <c r="B86" s="190"/>
      <c r="C86" s="191"/>
      <c r="D86" s="191"/>
    </row>
    <row r="87" spans="2:4" s="139" customFormat="1" ht="12.75">
      <c r="B87" s="190"/>
      <c r="C87" s="191"/>
      <c r="D87" s="191"/>
    </row>
    <row r="88" spans="2:4" s="139" customFormat="1" ht="12.75">
      <c r="B88" s="190"/>
      <c r="C88" s="191"/>
      <c r="D88" s="191"/>
    </row>
    <row r="89" spans="2:4" s="139" customFormat="1" ht="12.75">
      <c r="B89" s="190"/>
      <c r="C89" s="191"/>
      <c r="D89" s="191"/>
    </row>
    <row r="90" spans="2:4" s="139" customFormat="1" ht="12.75">
      <c r="B90" s="190"/>
      <c r="C90" s="191"/>
      <c r="D90" s="191"/>
    </row>
    <row r="91" spans="2:4" s="139" customFormat="1" ht="12.75">
      <c r="B91" s="190"/>
      <c r="C91" s="191"/>
      <c r="D91" s="191"/>
    </row>
    <row r="92" spans="2:4" s="139" customFormat="1" ht="12.75">
      <c r="B92" s="190"/>
      <c r="C92" s="191"/>
      <c r="D92" s="191"/>
    </row>
    <row r="93" spans="2:4" s="139" customFormat="1" ht="12.75">
      <c r="B93" s="190"/>
      <c r="C93" s="191"/>
      <c r="D93" s="191"/>
    </row>
    <row r="94" spans="2:4" s="139" customFormat="1" ht="12.75">
      <c r="B94" s="190"/>
      <c r="C94" s="191"/>
      <c r="D94" s="191"/>
    </row>
    <row r="95" spans="2:4" s="139" customFormat="1" ht="12.75">
      <c r="B95" s="190"/>
      <c r="C95" s="191"/>
      <c r="D95" s="191"/>
    </row>
    <row r="96" spans="2:4" s="139" customFormat="1" ht="12.75">
      <c r="B96" s="190"/>
      <c r="C96" s="191"/>
      <c r="D96" s="191"/>
    </row>
  </sheetData>
  <sheetProtection/>
  <mergeCells count="7">
    <mergeCell ref="B3:G3"/>
    <mergeCell ref="C27:I27"/>
    <mergeCell ref="E5:I5"/>
    <mergeCell ref="C7:I7"/>
    <mergeCell ref="B4:I4"/>
    <mergeCell ref="H2:I3"/>
    <mergeCell ref="B2:G2"/>
  </mergeCells>
  <dataValidations count="2">
    <dataValidation allowBlank="1" showInputMessage="1" showErrorMessage="1" promptTitle="Atentie!" prompt="Continutul celulelor nu poate fi modificat!" sqref="H2"/>
    <dataValidation type="custom" allowBlank="1" showInputMessage="1" showErrorMessage="1" sqref="N48:IV48 A48">
      <formula1>0</formula1>
    </dataValidation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6" r:id="rId1"/>
  <headerFooter alignWithMargins="0">
    <oddFooter>&amp;L&amp;A&amp;C&amp;D&amp;R&amp;P/&amp;N</oddFooter>
  </headerFooter>
  <rowBreaks count="1" manualBreakCount="1">
    <brk id="55" min="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56"/>
    <pageSetUpPr fitToPage="1"/>
  </sheetPr>
  <dimension ref="A1:IV54"/>
  <sheetViews>
    <sheetView showGridLines="0" showZeros="0" tabSelected="1" zoomScale="75" zoomScaleNormal="75" zoomScaleSheetLayoutView="100" zoomScalePageLayoutView="0" workbookViewId="0" topLeftCell="A1">
      <pane xSplit="4" ySplit="6" topLeftCell="E7" activePane="bottomRight" state="frozen"/>
      <selection pane="topLeft" activeCell="F67" sqref="F67"/>
      <selection pane="topRight" activeCell="F67" sqref="F67"/>
      <selection pane="bottomLeft" activeCell="F67" sqref="F67"/>
      <selection pane="bottomRight" activeCell="B1" sqref="B1:I17"/>
    </sheetView>
  </sheetViews>
  <sheetFormatPr defaultColWidth="9.140625" defaultRowHeight="12.75" customHeight="1" zeroHeight="1"/>
  <cols>
    <col min="1" max="1" width="1.7109375" style="214" customWidth="1"/>
    <col min="2" max="2" width="6.8515625" style="214" customWidth="1"/>
    <col min="3" max="3" width="67.8515625" style="214" customWidth="1"/>
    <col min="4" max="4" width="9.8515625" style="214" customWidth="1"/>
    <col min="5" max="5" width="16.00390625" style="214" customWidth="1"/>
    <col min="6" max="6" width="15.140625" style="214" customWidth="1"/>
    <col min="7" max="7" width="16.140625" style="214" customWidth="1"/>
    <col min="8" max="8" width="15.00390625" style="214" customWidth="1"/>
    <col min="9" max="9" width="15.8515625" style="217" customWidth="1"/>
    <col min="10" max="16384" width="9.140625" style="207" customWidth="1"/>
  </cols>
  <sheetData>
    <row r="1" spans="1:10" ht="15.75">
      <c r="A1" s="423"/>
      <c r="B1" s="419" t="s">
        <v>154</v>
      </c>
      <c r="C1" s="420"/>
      <c r="D1" s="420"/>
      <c r="E1" s="420"/>
      <c r="F1" s="420"/>
      <c r="G1" s="420"/>
      <c r="H1" s="425" t="s">
        <v>216</v>
      </c>
      <c r="I1" s="426"/>
      <c r="J1" s="206"/>
    </row>
    <row r="2" spans="1:10" ht="18">
      <c r="A2" s="423"/>
      <c r="B2" s="421" t="s">
        <v>244</v>
      </c>
      <c r="C2" s="422"/>
      <c r="D2" s="422"/>
      <c r="E2" s="422"/>
      <c r="F2" s="422"/>
      <c r="G2" s="422"/>
      <c r="H2" s="427"/>
      <c r="I2" s="428"/>
      <c r="J2" s="206"/>
    </row>
    <row r="3" spans="1:10" ht="15.75" customHeight="1">
      <c r="A3" s="423"/>
      <c r="B3" s="429"/>
      <c r="C3" s="430"/>
      <c r="D3" s="430"/>
      <c r="E3" s="430"/>
      <c r="F3" s="430"/>
      <c r="G3" s="430"/>
      <c r="H3" s="430"/>
      <c r="I3" s="431"/>
      <c r="J3" s="206"/>
    </row>
    <row r="4" spans="1:10" s="209" customFormat="1" ht="15.75">
      <c r="A4" s="423"/>
      <c r="B4" s="435" t="s">
        <v>23</v>
      </c>
      <c r="C4" s="436"/>
      <c r="D4" s="436"/>
      <c r="E4" s="436"/>
      <c r="F4" s="436"/>
      <c r="G4" s="436"/>
      <c r="H4" s="436"/>
      <c r="I4" s="437"/>
      <c r="J4" s="208"/>
    </row>
    <row r="5" spans="1:10" ht="27" customHeight="1">
      <c r="A5" s="424"/>
      <c r="B5" s="438" t="s">
        <v>0</v>
      </c>
      <c r="C5" s="439"/>
      <c r="D5" s="434" t="s">
        <v>40</v>
      </c>
      <c r="E5" s="230" t="s">
        <v>77</v>
      </c>
      <c r="F5" s="230" t="s">
        <v>78</v>
      </c>
      <c r="G5" s="230" t="s">
        <v>79</v>
      </c>
      <c r="H5" s="230" t="s">
        <v>80</v>
      </c>
      <c r="I5" s="231" t="s">
        <v>81</v>
      </c>
      <c r="J5" s="206"/>
    </row>
    <row r="6" spans="1:10" ht="15">
      <c r="A6" s="423"/>
      <c r="B6" s="219" t="s">
        <v>90</v>
      </c>
      <c r="C6" s="220" t="s">
        <v>91</v>
      </c>
      <c r="D6" s="434"/>
      <c r="E6" s="440" t="s">
        <v>92</v>
      </c>
      <c r="F6" s="440"/>
      <c r="G6" s="440"/>
      <c r="H6" s="440"/>
      <c r="I6" s="441"/>
      <c r="J6" s="206"/>
    </row>
    <row r="7" spans="1:10" ht="30" customHeight="1">
      <c r="A7" s="423"/>
      <c r="B7" s="221">
        <v>1</v>
      </c>
      <c r="C7" s="222" t="s">
        <v>234</v>
      </c>
      <c r="D7" s="223" t="s">
        <v>145</v>
      </c>
      <c r="E7" s="415"/>
      <c r="F7" s="415"/>
      <c r="G7" s="415"/>
      <c r="H7" s="415"/>
      <c r="I7" s="416"/>
      <c r="J7" s="206"/>
    </row>
    <row r="8" spans="1:256" ht="30" customHeight="1">
      <c r="A8" s="423"/>
      <c r="B8" s="221">
        <v>2</v>
      </c>
      <c r="C8" s="224" t="s">
        <v>235</v>
      </c>
      <c r="D8" s="225" t="s">
        <v>145</v>
      </c>
      <c r="E8" s="232">
        <f>'Prognoza veniturilor'!M42</f>
        <v>0</v>
      </c>
      <c r="F8" s="232">
        <f>'Prognoza veniturilor'!N42</f>
        <v>0</v>
      </c>
      <c r="G8" s="232">
        <f>'Prognoza veniturilor'!O42</f>
        <v>0</v>
      </c>
      <c r="H8" s="232">
        <f>'Prognoza veniturilor'!P42</f>
        <v>0</v>
      </c>
      <c r="I8" s="233">
        <f>'Prognoza veniturilor'!Q42</f>
        <v>0</v>
      </c>
      <c r="J8" s="210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  <c r="IU8" s="211"/>
      <c r="IV8" s="211"/>
    </row>
    <row r="9" spans="1:256" s="212" customFormat="1" ht="30" customHeight="1">
      <c r="A9" s="423"/>
      <c r="B9" s="221">
        <v>3</v>
      </c>
      <c r="C9" s="222" t="s">
        <v>236</v>
      </c>
      <c r="D9" s="225" t="s">
        <v>145</v>
      </c>
      <c r="E9" s="232">
        <f>'Prognoza cheltuielilor'!L17</f>
        <v>0</v>
      </c>
      <c r="F9" s="232">
        <f>'Prognoza cheltuielilor'!M17</f>
        <v>0</v>
      </c>
      <c r="G9" s="232">
        <f>'Prognoza cheltuielilor'!N17</f>
        <v>0</v>
      </c>
      <c r="H9" s="232">
        <f>'Prognoza cheltuielilor'!O17</f>
        <v>0</v>
      </c>
      <c r="I9" s="233">
        <f>'Prognoza cheltuielilor'!P17</f>
        <v>0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9" s="212" customFormat="1" ht="30" customHeight="1">
      <c r="A10" s="423"/>
      <c r="B10" s="221">
        <v>4</v>
      </c>
      <c r="C10" s="222" t="s">
        <v>237</v>
      </c>
      <c r="D10" s="225" t="s">
        <v>45</v>
      </c>
      <c r="E10" s="234" t="str">
        <f>IF(E8=0,"Eroare",ROUND((E8-E9)/E8,4))</f>
        <v>Eroare</v>
      </c>
      <c r="F10" s="234" t="str">
        <f>IF(F8=0,"Eroare",ROUND((F8-F9)/F8,4))</f>
        <v>Eroare</v>
      </c>
      <c r="G10" s="234" t="str">
        <f>IF(G8=0,"Eroare",ROUND((G8-G9)/G8,4))</f>
        <v>Eroare</v>
      </c>
      <c r="H10" s="234" t="str">
        <f>IF(H8=0,"Eroare",ROUND((H8-H9)/H8,4))</f>
        <v>Eroare</v>
      </c>
      <c r="I10" s="235" t="str">
        <f>IF(I8=0,"Eroare",ROUND((I8-I9)/I8,4))</f>
        <v>Eroare</v>
      </c>
    </row>
    <row r="11" spans="1:9" s="212" customFormat="1" ht="30" customHeight="1">
      <c r="A11" s="423"/>
      <c r="B11" s="221">
        <v>5</v>
      </c>
      <c r="C11" s="222" t="s">
        <v>153</v>
      </c>
      <c r="D11" s="225" t="s">
        <v>41</v>
      </c>
      <c r="E11" s="413" t="e">
        <f>ROUND(E7/(('FN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1-5'!I51/(1+E15)^12)/12),4)</f>
        <v>#DIV/0!</v>
      </c>
      <c r="F11" s="413"/>
      <c r="G11" s="413"/>
      <c r="H11" s="413"/>
      <c r="I11" s="414"/>
    </row>
    <row r="12" spans="1:9" s="212" customFormat="1" ht="30" customHeight="1">
      <c r="A12" s="423"/>
      <c r="B12" s="221">
        <v>6</v>
      </c>
      <c r="C12" s="222" t="s">
        <v>246</v>
      </c>
      <c r="D12" s="225" t="s">
        <v>45</v>
      </c>
      <c r="E12" s="236" t="str">
        <f>IF($E$7=0,"Eroare",ROUND('FN An 1-5'!E51/$E$7,4))</f>
        <v>Eroare</v>
      </c>
      <c r="F12" s="236" t="str">
        <f>IF($E$7=0,"Eroare",ROUND('FN An 1-5'!F51/$E$7,4))</f>
        <v>Eroare</v>
      </c>
      <c r="G12" s="236" t="str">
        <f>IF($E$7=0,"Eroare",ROUND('FN An 1-5'!G51/$E$7,4))</f>
        <v>Eroare</v>
      </c>
      <c r="H12" s="236" t="str">
        <f>IF($E$7=0,"Eroare",ROUND('FN An 1-5'!H51/$E$7,4))</f>
        <v>Eroare</v>
      </c>
      <c r="I12" s="237" t="str">
        <f>IF($E$7=0,"Eroare",ROUND('FN An 1-5'!I51/$E$7,4))</f>
        <v>Eroare</v>
      </c>
    </row>
    <row r="13" spans="1:9" s="212" customFormat="1" ht="30" customHeight="1">
      <c r="A13" s="423"/>
      <c r="B13" s="221">
        <v>7</v>
      </c>
      <c r="C13" s="226" t="s">
        <v>238</v>
      </c>
      <c r="D13" s="225" t="s">
        <v>42</v>
      </c>
      <c r="E13" s="238" t="str">
        <f>IF('FN An 1-5'!E19=0,"Nu este cazul !",ROUND(('FN An 1-5'!E51)/'FN An 1-5'!E19,4))</f>
        <v>Nu este cazul !</v>
      </c>
      <c r="F13" s="238" t="str">
        <f>IF('FN An 1-5'!F19=0,"Nu este cazul !",ROUND(('FN An 1-5'!F51)/'FN An 1-5'!F19,4))</f>
        <v>Nu este cazul !</v>
      </c>
      <c r="G13" s="238" t="str">
        <f>IF('FN An 1-5'!G19=0,"Nu este cazul !",ROUND(('FN An 1-5'!G51)/'FN An 1-5'!G19,4))</f>
        <v>Nu este cazul !</v>
      </c>
      <c r="H13" s="238" t="str">
        <f>IF('FN An 1-5'!H19=0,"Nu este cazul !",ROUND(('FN An 1-5'!H51)/'FN An 1-5'!H19,4))</f>
        <v>Nu este cazul !</v>
      </c>
      <c r="I13" s="239" t="str">
        <f>IF('FN An 1-5'!I19=0,"Nu este cazul !",ROUND(('FN An 1-5'!I51)/'FN An 1-5'!I19,4))</f>
        <v>Nu este cazul !</v>
      </c>
    </row>
    <row r="14" spans="1:9" s="212" customFormat="1" ht="30" customHeight="1">
      <c r="A14" s="423"/>
      <c r="B14" s="221">
        <v>8</v>
      </c>
      <c r="C14" s="226" t="s">
        <v>239</v>
      </c>
      <c r="D14" s="225" t="s">
        <v>45</v>
      </c>
      <c r="E14" s="234" t="str">
        <f>IF(Bilant!E14=0,"Eroare",ROUND(Bilant!E19/Bilant!E14,4))</f>
        <v>Eroare</v>
      </c>
      <c r="F14" s="234" t="str">
        <f>IF(Bilant!F14=0,"Eroare",ROUND(Bilant!F19/Bilant!F14,4))</f>
        <v>Eroare</v>
      </c>
      <c r="G14" s="234" t="str">
        <f>IF(Bilant!G14=0,"Eroare",ROUND(Bilant!G19/Bilant!G14,4))</f>
        <v>Eroare</v>
      </c>
      <c r="H14" s="234" t="str">
        <f>IF(Bilant!H14=0,"Eroare",ROUND(Bilant!H19/Bilant!H14,4))</f>
        <v>Eroare</v>
      </c>
      <c r="I14" s="235" t="str">
        <f>IF(Bilant!I14=0,"Eroare",ROUND(Bilant!I19/Bilant!I14,4))</f>
        <v>Eroare</v>
      </c>
    </row>
    <row r="15" spans="1:9" s="213" customFormat="1" ht="30" customHeight="1">
      <c r="A15" s="423"/>
      <c r="B15" s="221">
        <v>9</v>
      </c>
      <c r="C15" s="226" t="s">
        <v>44</v>
      </c>
      <c r="D15" s="225"/>
      <c r="E15" s="432">
        <v>0.08</v>
      </c>
      <c r="F15" s="432"/>
      <c r="G15" s="432"/>
      <c r="H15" s="432"/>
      <c r="I15" s="433"/>
    </row>
    <row r="16" spans="1:9" s="212" customFormat="1" ht="30" customHeight="1">
      <c r="A16" s="424"/>
      <c r="B16" s="221">
        <v>10</v>
      </c>
      <c r="C16" s="226" t="s">
        <v>240</v>
      </c>
      <c r="D16" s="218" t="s">
        <v>145</v>
      </c>
      <c r="E16" s="417">
        <f>ROUND('FN An 1-5'!E53/(1+E15)+'FN An 1-5'!F53/(1+E15)^2+'FN An 1-5'!G53/(1+E15)^3+'FN An 1-5'!H53/(1+E15)^4+'FN An 1-5'!I53/(1+E15)^5+'FN An 1-5'!I51/(1+E15)^6+'FN An 1-5'!I51/(1+E15)^7+'FN An 1-5'!I51/(1+E15)^8+'FN An 1-5'!I51/(1+E15)^9+'FN An 1-5'!I51/(1+E15)^10+'FN An 1-5'!I51/(1+E15)^11+'FN An 1-5'!I51/(1+E15)^12-Indicatori!E7,0)</f>
        <v>0</v>
      </c>
      <c r="F16" s="417"/>
      <c r="G16" s="417"/>
      <c r="H16" s="417"/>
      <c r="I16" s="418"/>
    </row>
    <row r="17" spans="1:9" s="212" customFormat="1" ht="30" customHeight="1" thickBot="1">
      <c r="A17" s="423"/>
      <c r="B17" s="227">
        <v>11</v>
      </c>
      <c r="C17" s="228" t="s">
        <v>152</v>
      </c>
      <c r="D17" s="229" t="s">
        <v>145</v>
      </c>
      <c r="E17" s="240">
        <f>'FN An 1-5'!E55</f>
        <v>0</v>
      </c>
      <c r="F17" s="240">
        <f>'FN An 1-5'!F55</f>
        <v>0</v>
      </c>
      <c r="G17" s="240">
        <f>'FN An 1-5'!G55</f>
        <v>0</v>
      </c>
      <c r="H17" s="240">
        <f>'FN An 1-5'!H55</f>
        <v>0</v>
      </c>
      <c r="I17" s="241">
        <f>'FN An 1-5'!I55</f>
        <v>0</v>
      </c>
    </row>
    <row r="18" spans="1:9" s="212" customFormat="1" ht="22.5" customHeight="1">
      <c r="A18" s="214"/>
      <c r="B18" s="407"/>
      <c r="C18" s="408"/>
      <c r="D18" s="408"/>
      <c r="E18" s="408"/>
      <c r="F18" s="408"/>
      <c r="G18" s="409"/>
      <c r="H18" s="215"/>
      <c r="I18" s="215"/>
    </row>
    <row r="19" spans="1:9" s="212" customFormat="1" ht="40.5" customHeight="1">
      <c r="A19" s="214"/>
      <c r="B19" s="410"/>
      <c r="C19" s="411"/>
      <c r="D19" s="411"/>
      <c r="E19" s="411"/>
      <c r="F19" s="411"/>
      <c r="G19" s="412"/>
      <c r="H19" s="214"/>
      <c r="I19" s="214"/>
    </row>
    <row r="20" spans="1:9" s="212" customFormat="1" ht="12.75" customHeight="1">
      <c r="A20" s="214"/>
      <c r="B20" s="214"/>
      <c r="C20" s="214"/>
      <c r="D20" s="214"/>
      <c r="E20" s="216"/>
      <c r="F20" s="214"/>
      <c r="G20" s="214"/>
      <c r="H20" s="214"/>
      <c r="I20" s="214"/>
    </row>
    <row r="21" spans="1:9" s="212" customFormat="1" ht="12.75" customHeight="1">
      <c r="A21" s="214"/>
      <c r="B21" s="214"/>
      <c r="C21" s="214"/>
      <c r="D21" s="214"/>
      <c r="E21" s="214"/>
      <c r="F21" s="214"/>
      <c r="G21" s="214"/>
      <c r="H21" s="214"/>
      <c r="I21" s="214"/>
    </row>
    <row r="22" spans="1:9" s="212" customFormat="1" ht="12.75" customHeight="1">
      <c r="A22" s="214"/>
      <c r="B22" s="214"/>
      <c r="C22" s="214"/>
      <c r="D22" s="214"/>
      <c r="E22" s="214"/>
      <c r="F22" s="214"/>
      <c r="G22" s="214"/>
      <c r="H22" s="214"/>
      <c r="I22" s="214"/>
    </row>
    <row r="23" spans="1:9" s="212" customFormat="1" ht="12.75" customHeight="1">
      <c r="A23" s="214"/>
      <c r="B23" s="214"/>
      <c r="C23" s="214"/>
      <c r="D23" s="214"/>
      <c r="E23" s="214"/>
      <c r="F23" s="214"/>
      <c r="G23" s="214"/>
      <c r="H23" s="214"/>
      <c r="I23" s="214"/>
    </row>
    <row r="24" spans="1:9" s="212" customFormat="1" ht="12.75" customHeight="1">
      <c r="A24" s="214"/>
      <c r="B24" s="214"/>
      <c r="C24" s="214"/>
      <c r="D24" s="214"/>
      <c r="E24" s="214"/>
      <c r="F24" s="214"/>
      <c r="G24" s="214"/>
      <c r="H24" s="214"/>
      <c r="I24" s="214"/>
    </row>
    <row r="25" spans="1:9" s="212" customFormat="1" ht="12.75" customHeight="1">
      <c r="A25" s="214"/>
      <c r="B25" s="214"/>
      <c r="C25" s="214"/>
      <c r="D25" s="214"/>
      <c r="E25" s="214"/>
      <c r="F25" s="214"/>
      <c r="G25" s="214"/>
      <c r="H25" s="214"/>
      <c r="I25" s="214"/>
    </row>
    <row r="26" spans="1:9" s="212" customFormat="1" ht="12.75" customHeight="1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s="212" customFormat="1" ht="12.75" customHeight="1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s="212" customFormat="1" ht="12.75" customHeight="1">
      <c r="A28" s="214"/>
      <c r="B28" s="214"/>
      <c r="C28" s="214"/>
      <c r="D28" s="214"/>
      <c r="E28" s="214"/>
      <c r="F28" s="214"/>
      <c r="G28" s="214"/>
      <c r="H28" s="214"/>
      <c r="I28" s="214"/>
    </row>
    <row r="29" spans="1:9" s="212" customFormat="1" ht="12.75" customHeight="1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s="212" customFormat="1" ht="12.75" customHeight="1">
      <c r="A30" s="214"/>
      <c r="B30" s="214"/>
      <c r="C30" s="214"/>
      <c r="D30" s="214"/>
      <c r="E30" s="214"/>
      <c r="F30" s="214"/>
      <c r="G30" s="214"/>
      <c r="H30" s="214"/>
      <c r="I30" s="214"/>
    </row>
    <row r="31" spans="1:9" s="212" customFormat="1" ht="12.75" customHeight="1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s="212" customFormat="1" ht="12.75" customHeight="1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s="212" customFormat="1" ht="12.75" customHeight="1">
      <c r="A33" s="214"/>
      <c r="B33" s="214"/>
      <c r="C33" s="214"/>
      <c r="D33" s="214"/>
      <c r="E33" s="214"/>
      <c r="F33" s="214"/>
      <c r="G33" s="214"/>
      <c r="H33" s="214"/>
      <c r="I33" s="214"/>
    </row>
    <row r="34" spans="1:9" s="212" customFormat="1" ht="12.75" customHeight="1">
      <c r="A34" s="214"/>
      <c r="B34" s="214"/>
      <c r="C34" s="214"/>
      <c r="D34" s="214"/>
      <c r="E34" s="214"/>
      <c r="F34" s="214"/>
      <c r="G34" s="214"/>
      <c r="H34" s="214"/>
      <c r="I34" s="214"/>
    </row>
    <row r="35" spans="1:9" s="212" customFormat="1" ht="12.75" customHeight="1">
      <c r="A35" s="214"/>
      <c r="B35" s="214"/>
      <c r="C35" s="214"/>
      <c r="D35" s="214"/>
      <c r="E35" s="214"/>
      <c r="F35" s="214"/>
      <c r="G35" s="214"/>
      <c r="H35" s="214"/>
      <c r="I35" s="214"/>
    </row>
    <row r="36" spans="1:9" s="212" customFormat="1" ht="12.75" customHeight="1">
      <c r="A36" s="214"/>
      <c r="B36" s="214"/>
      <c r="C36" s="214"/>
      <c r="D36" s="214"/>
      <c r="E36" s="214"/>
      <c r="F36" s="214"/>
      <c r="G36" s="214"/>
      <c r="H36" s="214"/>
      <c r="I36" s="214"/>
    </row>
    <row r="37" spans="1:9" s="212" customFormat="1" ht="12.75" customHeight="1">
      <c r="A37" s="214"/>
      <c r="B37" s="214"/>
      <c r="C37" s="214"/>
      <c r="D37" s="214"/>
      <c r="E37" s="214"/>
      <c r="F37" s="214"/>
      <c r="G37" s="214"/>
      <c r="H37" s="214"/>
      <c r="I37" s="214"/>
    </row>
    <row r="38" spans="1:9" s="212" customFormat="1" ht="12.75" customHeight="1">
      <c r="A38" s="214"/>
      <c r="B38" s="214"/>
      <c r="C38" s="214"/>
      <c r="D38" s="214"/>
      <c r="E38" s="214"/>
      <c r="F38" s="214"/>
      <c r="G38" s="214"/>
      <c r="H38" s="214"/>
      <c r="I38" s="214"/>
    </row>
    <row r="39" spans="1:9" s="212" customFormat="1" ht="12.75" customHeight="1">
      <c r="A39" s="214"/>
      <c r="B39" s="214"/>
      <c r="C39" s="214"/>
      <c r="D39" s="214"/>
      <c r="E39" s="214"/>
      <c r="F39" s="214"/>
      <c r="G39" s="214"/>
      <c r="H39" s="214"/>
      <c r="I39" s="214"/>
    </row>
    <row r="40" spans="1:9" s="212" customFormat="1" ht="12.75" customHeight="1">
      <c r="A40" s="214"/>
      <c r="B40" s="214"/>
      <c r="C40" s="214"/>
      <c r="D40" s="214"/>
      <c r="E40" s="214"/>
      <c r="F40" s="214"/>
      <c r="G40" s="214"/>
      <c r="H40" s="214"/>
      <c r="I40" s="214"/>
    </row>
    <row r="41" spans="1:9" s="212" customFormat="1" ht="12.75" customHeight="1">
      <c r="A41" s="214"/>
      <c r="B41" s="214"/>
      <c r="C41" s="214"/>
      <c r="D41" s="214"/>
      <c r="E41" s="214"/>
      <c r="F41" s="214"/>
      <c r="G41" s="214"/>
      <c r="H41" s="214"/>
      <c r="I41" s="214"/>
    </row>
    <row r="42" spans="1:9" s="212" customFormat="1" ht="12.75" customHeight="1">
      <c r="A42" s="214"/>
      <c r="B42" s="214"/>
      <c r="C42" s="214"/>
      <c r="D42" s="214"/>
      <c r="E42" s="214"/>
      <c r="F42" s="214"/>
      <c r="G42" s="214"/>
      <c r="H42" s="214"/>
      <c r="I42" s="214"/>
    </row>
    <row r="43" spans="1:9" s="212" customFormat="1" ht="12.75" customHeight="1">
      <c r="A43" s="214"/>
      <c r="B43" s="214"/>
      <c r="C43" s="214"/>
      <c r="D43" s="214"/>
      <c r="E43" s="214"/>
      <c r="F43" s="214"/>
      <c r="G43" s="214"/>
      <c r="H43" s="214"/>
      <c r="I43" s="214"/>
    </row>
    <row r="44" spans="1:9" s="212" customFormat="1" ht="12.75" customHeight="1">
      <c r="A44" s="214"/>
      <c r="B44" s="214"/>
      <c r="C44" s="214"/>
      <c r="D44" s="214"/>
      <c r="E44" s="214"/>
      <c r="F44" s="214"/>
      <c r="G44" s="214"/>
      <c r="H44" s="214"/>
      <c r="I44" s="214"/>
    </row>
    <row r="45" spans="1:9" s="212" customFormat="1" ht="12.75" customHeight="1">
      <c r="A45" s="214"/>
      <c r="B45" s="214"/>
      <c r="C45" s="214"/>
      <c r="D45" s="214"/>
      <c r="E45" s="214"/>
      <c r="F45" s="214"/>
      <c r="G45" s="214"/>
      <c r="H45" s="214"/>
      <c r="I45" s="214"/>
    </row>
    <row r="46" spans="1:9" s="212" customFormat="1" ht="12.75" customHeight="1">
      <c r="A46" s="214"/>
      <c r="B46" s="214"/>
      <c r="C46" s="214"/>
      <c r="D46" s="214"/>
      <c r="E46" s="214"/>
      <c r="F46" s="214"/>
      <c r="G46" s="214"/>
      <c r="H46" s="214"/>
      <c r="I46" s="214"/>
    </row>
    <row r="47" spans="1:9" s="212" customFormat="1" ht="12.75" customHeight="1">
      <c r="A47" s="214"/>
      <c r="B47" s="214"/>
      <c r="C47" s="214"/>
      <c r="D47" s="214"/>
      <c r="E47" s="214"/>
      <c r="F47" s="214"/>
      <c r="G47" s="214"/>
      <c r="H47" s="214"/>
      <c r="I47" s="214"/>
    </row>
    <row r="48" spans="1:9" s="212" customFormat="1" ht="12.75" customHeight="1">
      <c r="A48" s="214"/>
      <c r="B48" s="214"/>
      <c r="C48" s="214"/>
      <c r="D48" s="214"/>
      <c r="E48" s="214"/>
      <c r="F48" s="214"/>
      <c r="G48" s="214"/>
      <c r="H48" s="214"/>
      <c r="I48" s="214"/>
    </row>
    <row r="49" spans="1:9" s="212" customFormat="1" ht="12.75" customHeight="1">
      <c r="A49" s="214"/>
      <c r="B49" s="214"/>
      <c r="C49" s="214"/>
      <c r="D49" s="214"/>
      <c r="E49" s="214"/>
      <c r="F49" s="214"/>
      <c r="G49" s="214"/>
      <c r="H49" s="214"/>
      <c r="I49" s="214"/>
    </row>
    <row r="50" spans="1:9" s="212" customFormat="1" ht="12.75" customHeight="1">
      <c r="A50" s="214"/>
      <c r="B50" s="214"/>
      <c r="C50" s="214"/>
      <c r="D50" s="214"/>
      <c r="E50" s="214"/>
      <c r="F50" s="214"/>
      <c r="G50" s="214"/>
      <c r="H50" s="214"/>
      <c r="I50" s="214"/>
    </row>
    <row r="51" spans="1:9" s="212" customFormat="1" ht="12.75" customHeight="1">
      <c r="A51" s="214"/>
      <c r="B51" s="214"/>
      <c r="C51" s="214"/>
      <c r="D51" s="214"/>
      <c r="E51" s="214"/>
      <c r="F51" s="214"/>
      <c r="G51" s="214"/>
      <c r="H51" s="214"/>
      <c r="I51" s="214"/>
    </row>
    <row r="52" spans="1:9" s="212" customFormat="1" ht="12.75" customHeight="1">
      <c r="A52" s="214"/>
      <c r="B52" s="214"/>
      <c r="C52" s="214"/>
      <c r="D52" s="214"/>
      <c r="E52" s="214"/>
      <c r="F52" s="214"/>
      <c r="G52" s="214"/>
      <c r="H52" s="214"/>
      <c r="I52" s="214"/>
    </row>
    <row r="53" spans="1:9" s="212" customFormat="1" ht="12.75" customHeight="1">
      <c r="A53" s="214"/>
      <c r="B53" s="214"/>
      <c r="C53" s="214"/>
      <c r="D53" s="214"/>
      <c r="E53" s="214"/>
      <c r="F53" s="214"/>
      <c r="G53" s="214"/>
      <c r="H53" s="214"/>
      <c r="I53" s="214"/>
    </row>
    <row r="54" spans="10:256" ht="12.75" customHeight="1" hidden="1"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  <c r="EW54" s="215"/>
      <c r="EX54" s="215"/>
      <c r="EY54" s="215"/>
      <c r="EZ54" s="215"/>
      <c r="FA54" s="215"/>
      <c r="FB54" s="215"/>
      <c r="FC54" s="215"/>
      <c r="FD54" s="215"/>
      <c r="FE54" s="215"/>
      <c r="FF54" s="215"/>
      <c r="FG54" s="215"/>
      <c r="FH54" s="215"/>
      <c r="FI54" s="215"/>
      <c r="FJ54" s="215"/>
      <c r="FK54" s="215"/>
      <c r="FL54" s="215"/>
      <c r="FM54" s="215"/>
      <c r="FN54" s="215"/>
      <c r="FO54" s="215"/>
      <c r="FP54" s="215"/>
      <c r="FQ54" s="215"/>
      <c r="FR54" s="215"/>
      <c r="FS54" s="215"/>
      <c r="FT54" s="215"/>
      <c r="FU54" s="215"/>
      <c r="FV54" s="215"/>
      <c r="FW54" s="215"/>
      <c r="FX54" s="215"/>
      <c r="FY54" s="215"/>
      <c r="FZ54" s="215"/>
      <c r="GA54" s="215"/>
      <c r="GB54" s="215"/>
      <c r="GC54" s="215"/>
      <c r="GD54" s="215"/>
      <c r="GE54" s="215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  <c r="HC54" s="215"/>
      <c r="HD54" s="215"/>
      <c r="HE54" s="215"/>
      <c r="HF54" s="215"/>
      <c r="HG54" s="215"/>
      <c r="HH54" s="215"/>
      <c r="HI54" s="215"/>
      <c r="HJ54" s="215"/>
      <c r="HK54" s="215"/>
      <c r="HL54" s="215"/>
      <c r="HM54" s="215"/>
      <c r="HN54" s="215"/>
      <c r="HO54" s="215"/>
      <c r="HP54" s="215"/>
      <c r="HQ54" s="215"/>
      <c r="HR54" s="215"/>
      <c r="HS54" s="215"/>
      <c r="HT54" s="215"/>
      <c r="HU54" s="215"/>
      <c r="HV54" s="215"/>
      <c r="HW54" s="215"/>
      <c r="HX54" s="215"/>
      <c r="HY54" s="215"/>
      <c r="HZ54" s="215"/>
      <c r="IA54" s="215"/>
      <c r="IB54" s="215"/>
      <c r="IC54" s="215"/>
      <c r="ID54" s="215"/>
      <c r="IE54" s="215"/>
      <c r="IF54" s="215"/>
      <c r="IG54" s="215"/>
      <c r="IH54" s="215"/>
      <c r="II54" s="215"/>
      <c r="IJ54" s="215"/>
      <c r="IK54" s="215"/>
      <c r="IL54" s="215"/>
      <c r="IM54" s="215"/>
      <c r="IN54" s="215"/>
      <c r="IO54" s="215"/>
      <c r="IP54" s="215"/>
      <c r="IQ54" s="215"/>
      <c r="IR54" s="215"/>
      <c r="IS54" s="215"/>
      <c r="IT54" s="215"/>
      <c r="IU54" s="215"/>
      <c r="IV54" s="215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14">
    <mergeCell ref="B1:G1"/>
    <mergeCell ref="B2:G2"/>
    <mergeCell ref="A1:A17"/>
    <mergeCell ref="H1:I2"/>
    <mergeCell ref="B3:I3"/>
    <mergeCell ref="E15:I15"/>
    <mergeCell ref="D5:D6"/>
    <mergeCell ref="B4:I4"/>
    <mergeCell ref="B5:C5"/>
    <mergeCell ref="E6:I6"/>
    <mergeCell ref="B18:G19"/>
    <mergeCell ref="E11:I11"/>
    <mergeCell ref="E7:I7"/>
    <mergeCell ref="E16:I1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  <headerFooter alignWithMargins="0">
    <oddFooter>&amp;L&amp;A&amp;C&amp;D&amp;R&amp;P/&amp;N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Popescu</cp:lastModifiedBy>
  <cp:lastPrinted>2013-09-04T10:55:03Z</cp:lastPrinted>
  <dcterms:created xsi:type="dcterms:W3CDTF">2003-06-05T14:00:20Z</dcterms:created>
  <dcterms:modified xsi:type="dcterms:W3CDTF">2013-09-04T10:55:35Z</dcterms:modified>
  <cp:category/>
  <cp:version/>
  <cp:contentType/>
  <cp:contentStatus/>
</cp:coreProperties>
</file>